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0490" windowHeight="7755"/>
  </bookViews>
  <sheets>
    <sheet name="CHKpoints" sheetId="1" r:id="rId1"/>
    <sheet name="Score" sheetId="2" r:id="rId2"/>
    <sheet name="Standards" sheetId="3" r:id="rId3"/>
  </sheets>
  <calcPr calcId="124519"/>
</workbook>
</file>

<file path=xl/calcChain.xml><?xml version="1.0" encoding="utf-8"?>
<calcChain xmlns="http://schemas.openxmlformats.org/spreadsheetml/2006/main">
  <c r="D9" i="3"/>
  <c r="D11"/>
  <c r="D10"/>
  <c r="D12"/>
  <c r="D8"/>
  <c r="D7"/>
  <c r="D6"/>
  <c r="D5"/>
  <c r="D4"/>
  <c r="D3"/>
  <c r="C7" i="2"/>
  <c r="A7"/>
  <c r="C5"/>
  <c r="A5"/>
  <c r="D2" i="3" l="1"/>
  <c r="A12"/>
  <c r="A11"/>
  <c r="A10"/>
  <c r="A9"/>
  <c r="A8"/>
  <c r="A7"/>
  <c r="A6"/>
  <c r="A5"/>
  <c r="A4"/>
  <c r="A3"/>
  <c r="A2"/>
  <c r="C3" i="2"/>
  <c r="A3"/>
  <c r="B5" l="1"/>
</calcChain>
</file>

<file path=xl/sharedStrings.xml><?xml version="1.0" encoding="utf-8"?>
<sst xmlns="http://schemas.openxmlformats.org/spreadsheetml/2006/main" count="472" uniqueCount="369">
  <si>
    <t>SI NO</t>
  </si>
  <si>
    <t>Ref No</t>
  </si>
  <si>
    <t>Check points</t>
  </si>
  <si>
    <t>Marks</t>
  </si>
  <si>
    <t>Assessment Method</t>
  </si>
  <si>
    <t>Means of verification</t>
  </si>
  <si>
    <t>1a. Comply fully with the International Code of Marketing of Breast-milk Substitutes and relevant World Health Assembly resolutions.
 1b. Have a written infant feeding policy that is routinely communicated to staff and parents.
 1c. Establish ongoing monitoring and data-management systems.</t>
  </si>
  <si>
    <t>1.1.1</t>
  </si>
  <si>
    <t>The health facility have a written breastfeeding/infant feeding policy.</t>
  </si>
  <si>
    <t>RR &amp; SI</t>
  </si>
  <si>
    <t>Look for availability of printed copy of Infant feeding policy, check minimum three staff one each from admin, doctors and staff nurses</t>
  </si>
  <si>
    <t>1.1.2</t>
  </si>
  <si>
    <t>Infant feeding policy addresses all 10 Steps to Successful Breastfeeding in maternity services</t>
  </si>
  <si>
    <t>Availability of printed copy of Infant feeding policy. Staff awareness may be checked through interview. Minimum one staff in random from each category to be Interviewed.</t>
  </si>
  <si>
    <t>1.2.1</t>
  </si>
  <si>
    <t>The policy protects breastfeeding by prohibiting all promotions of breastmilk substitutes,</t>
  </si>
  <si>
    <t>RR, OB &amp; SI</t>
  </si>
  <si>
    <t>Look for usage of breastmilk substitutes, feeding bottles, and teats by mothers in wards and Staff in Special care units. Look for presence of used / unused packets of breastmilk substitutes, feeding bottles, and teats in wards/NICU. If present, verify prescription. Interview staff in random.</t>
  </si>
  <si>
    <t>1.2.2</t>
  </si>
  <si>
    <t>The policy protects breastfeeding by prohibiting all promotions of feeding bottles, and teats?</t>
  </si>
  <si>
    <t>1.3.1</t>
  </si>
  <si>
    <t>The policy prohibits distribution of gift packs with commercial samples and supplies or promotional materials for these products to pregnant women, mothers and others by the manufacturers/Suppliers of breastmilk substitutes, feeding bottles, and teats companies.</t>
  </si>
  <si>
    <t>OB &amp; PI</t>
  </si>
  <si>
    <t>Ask the pregnant women and mothers whether they got any sample packets of breastfeeding substitutes or any gift packets labelled in the name of commercially available brands. Observe for gifts packets with labels of commercially available brands in store/patient care areas. Interview patients in random</t>
  </si>
  <si>
    <t>1.3.2</t>
  </si>
  <si>
    <t>The policy prohibits distribution of free gifts for the staff and hospital by the manufacturers/Suppliers of breastmilk substitutes, feeding bottles, and teats companies.</t>
  </si>
  <si>
    <t>OB &amp; SI</t>
  </si>
  <si>
    <t>Ask one staff from each category whether they get any sample packets of breastfeeding substitutes or any gift packets labelled in the name of commercially available brands. Observe for gifts packets with labels of commercially available brands in store/staff areas.</t>
  </si>
  <si>
    <t>1.3.3</t>
  </si>
  <si>
    <t>The policy prohibits distribution of free gifts for the hospital by the manufacturers/Suppliers of breastmilk substitutes, feeding bottles, and teats companies.</t>
  </si>
  <si>
    <t>OB, SI</t>
  </si>
  <si>
    <t>Ask one staff from each category in administrative wing, whether they get any sample packets of breastfeeding substitutes or any gift packets labelled in the name of commercially available brands. Observe for gifts packets with labels of commercially available brands in store/staff areas.</t>
  </si>
  <si>
    <t>1.4.1</t>
  </si>
  <si>
    <t>Printed copy of breastfeeding/infant feeding policy available with the process owners, so all staff who take care of mothers and babies can refer to it?</t>
  </si>
  <si>
    <t>Each patient care area should have at least one copy in bilinguals and the staff is aware of the availability of the printed copy. Interview staff in random.</t>
  </si>
  <si>
    <t>1.4.2</t>
  </si>
  <si>
    <t>Pamphlets and leaflets regarding breastfeeding policy promotions are available for educating mothers/caretakers</t>
  </si>
  <si>
    <t>OB, PI</t>
  </si>
  <si>
    <t>Check for availability of Paphlets and leaflets in wards with caretakers/mothers of admitted babies. Interview patients in random.</t>
  </si>
  <si>
    <t>1.5.1</t>
  </si>
  <si>
    <t>The summary of the breastfeeding/infant feeding policy, including issues related to the 10 Steps posted or displayed in OPD,antenatal and postnatal wards of the health facility</t>
  </si>
  <si>
    <t xml:space="preserve">Display board should be present in OPD,antenatal and postnatal wards of the health facility. </t>
  </si>
  <si>
    <t>1.5.2</t>
  </si>
  <si>
    <t>The summary of the breastfeeding/infant feeding policy, including issues related to the 10 Steps posted or displayed in Labour Room, high dependancy units like NICU, SNCU, etc.</t>
  </si>
  <si>
    <t>OB , SI</t>
  </si>
  <si>
    <t>Display board should be present in Labour Room, high dependancy units like NICU, SNCU, etc.</t>
  </si>
  <si>
    <t>1.5.3</t>
  </si>
  <si>
    <t>The International Code of Marketing of Breast-milk Substitutes and subsequent WHA resolutions and/summary are posted or displayed in Labour Room, high dependancy units like NICU, SNCU, etc.</t>
  </si>
  <si>
    <t>1.5.4</t>
  </si>
  <si>
    <t>The International Code of Marketing of Breast-milk Substitutes and subsequent WHA resolutions and/summary are posted or displayed in OPD,antenatal and postnatal wards of the health facility</t>
  </si>
  <si>
    <t>Display board should be present in OPD,antenatal and postnatal wards of the health facility. Patient interview in random.</t>
  </si>
  <si>
    <t>1.5.5</t>
  </si>
  <si>
    <t>The summary of the breastfeeding/infant feeding policy is posted or displayed in Antenatal, Pediatric OPDs &amp; immunisation clinic,</t>
  </si>
  <si>
    <t>OB, SI/PI</t>
  </si>
  <si>
    <t>Display board should be present in OPD,antenatal OPD and Immunisation clinic</t>
  </si>
  <si>
    <t>1.5.6</t>
  </si>
  <si>
    <t>The summary of the breastfeeding/infant feeding policy is posted or displayed in antenatal, postnatal wards &amp; Labour Room,</t>
  </si>
  <si>
    <t>Display board should be present in antenatal and postnatal wards, Labour Room,</t>
  </si>
  <si>
    <t>1.5.7</t>
  </si>
  <si>
    <t>The summary of the breastfeeding/infant feeding policy is posted or displayed in high dependancy units like NICU, SNCU &amp; HDU where post operative mothers are kept after CS</t>
  </si>
  <si>
    <t>Display board should be present in high dependancy units like Post operative units where CS mothers are admitted, NICU, SNCU</t>
  </si>
  <si>
    <t>The summary of the policy posted are in bilingual</t>
  </si>
  <si>
    <t>present in OPD,antenatal and postnatal wards, Labour Room, high dependancy units like NICU, SNCU</t>
  </si>
  <si>
    <t>1.7.1</t>
  </si>
  <si>
    <t>The institution verifies the adherence to the policy by calculating exclusive breastfeeding indicator</t>
  </si>
  <si>
    <t>RR/SI</t>
  </si>
  <si>
    <t>Institution calculates percentage of Newborn exclusively breastfed. check for data of at least last three months</t>
  </si>
  <si>
    <t>1.7.2</t>
  </si>
  <si>
    <t>The institution verifies the adherence to the policy by calculating early initiation of breastfeeding indicator</t>
  </si>
  <si>
    <t>Institution calculates percentage of Newborn had early initiation of breastfeeding. check for data of at least last three months</t>
  </si>
  <si>
    <t>1.7.3</t>
  </si>
  <si>
    <t>The institution analyses and take corrective and preventive actions based on the indicators</t>
  </si>
  <si>
    <t>Documented evidence of preventive and corrective action is available for verification. Interview staff in random to check whether they are aware of this.</t>
  </si>
  <si>
    <t>All policies or protocols related to breastfeeding and infant feeding are in line with current evidence-based standards</t>
  </si>
  <si>
    <t>As per WHO/UNICEF standards and NNF guidelines. Interview staff in random to check whether they are aware of this.</t>
  </si>
  <si>
    <t>1.9.1</t>
  </si>
  <si>
    <t>Functional Breastfeeding promotion committee available in the hospital</t>
  </si>
  <si>
    <t>Order of formation, minutes of regular meeting of the committee, Interview staff in random to check whether they are aware of this.</t>
  </si>
  <si>
    <t>1.9.2</t>
  </si>
  <si>
    <t>The committee discussed the key indicators regarding exclusive breastfeeding, early initiation of breadtfeeding</t>
  </si>
  <si>
    <t>The following items are discussed in the meeting minutes. exclusive newborn breastfeeding rate, average time taken for initiation of breastfeeding, training and assessment of staff, monitoring of KPIs. Interview staff in random to check whether they are aware of this.</t>
  </si>
  <si>
    <t>1.9.3</t>
  </si>
  <si>
    <t>A nodal Officer is designated for coordinating the breastfeeding promotion activities based on the institution policy on Breastfeeding</t>
  </si>
  <si>
    <t>1.9.4</t>
  </si>
  <si>
    <t>A certified breastfeeding/lactation counselor available in the facility</t>
  </si>
  <si>
    <t>Verify the certificate of the counselor. Interview staff in random to check whether they are aware of this.</t>
  </si>
  <si>
    <t>1.10.1</t>
  </si>
  <si>
    <t>The healthcare facility refuse free or low-cost supplies of breastmilk substitutes, purchasing them for the wholesale price at MRP only</t>
  </si>
  <si>
    <t>purchase records are verified</t>
  </si>
  <si>
    <t>1.10.2</t>
  </si>
  <si>
    <t>All promotion for breastmilk substitutes, bottles, teats, or pacifiers absent from the facility, with no materials displayed or distributed to pregnant women or mothers</t>
  </si>
  <si>
    <t>OB/RR/PI</t>
  </si>
  <si>
    <t>Look for any sort of promotions, posters pasted, supplies on Doctors table, Nursing station and with the beneficiary . Ask specifically the questions on this during PI/SI</t>
  </si>
  <si>
    <t>1.10.3</t>
  </si>
  <si>
    <t>All employees of manufacturers or distributors of breastmilk substitutes, bottles, teats, or pacifiers are prohibited from any contact with pregnant women or mothers</t>
  </si>
  <si>
    <t>SI/PI</t>
  </si>
  <si>
    <t>Ask questions in this line with Staff and Beneficiaries. Minimum one staff from different category to be interviewed</t>
  </si>
  <si>
    <t>1.10.4</t>
  </si>
  <si>
    <t>The hospital refuse free gifts, non-scientific literature, materials or equipment, money or support for in-service education from manufacturers or distributors of products within the scope of the Code</t>
  </si>
  <si>
    <t>SI/RR</t>
  </si>
  <si>
    <t>Ask questions in this line with Staff and Beneficiaries. Minimum one staff from different category to be interviewed, review records of stock entry.</t>
  </si>
  <si>
    <t>1.10.5</t>
  </si>
  <si>
    <t>The hospital refuse free gifts, non-scientific literature, materials or equipment, money or support for events from manufacturers or distributors of products within the scope of the Code</t>
  </si>
  <si>
    <t>Training records, photographs, banners etc of the program will be checked for any sort of support. During SI specific questions in this regard will be asked for.</t>
  </si>
  <si>
    <t>1.10.6</t>
  </si>
  <si>
    <t>The staff members understand ,why it is important not to give any free samples or promotional materials from formula companies to mothers</t>
  </si>
  <si>
    <t>SI</t>
  </si>
  <si>
    <t>Ask staff about the importence of not giving free samples. Staff in random may be interviewed.</t>
  </si>
  <si>
    <t>1.11.1</t>
  </si>
  <si>
    <t>The facility calculates exclusive newborn breast feeding rate</t>
  </si>
  <si>
    <t xml:space="preserve">look for records of atleast last 3 months </t>
  </si>
  <si>
    <t>1.11.2</t>
  </si>
  <si>
    <t>The facility calculates avarage time taken for initiation of breast feeding</t>
  </si>
  <si>
    <t>look for records of atleast last 3 months .ask the staff responsible how they calculate it</t>
  </si>
  <si>
    <t>1.11.3</t>
  </si>
  <si>
    <t>The facility calculates the percentage of babies put on artificial suppliments do to medical indication</t>
  </si>
  <si>
    <t>look for records of atleast last 3 months .ask the staff how they calculate it</t>
  </si>
  <si>
    <t>1.11.4</t>
  </si>
  <si>
    <t>The facility calculates the percentage of exclusive breast feeding till 6 months</t>
  </si>
  <si>
    <t>look for records of last 3 months. look if there is a facility to collect that data during post natal and immunisation visits to the hospital</t>
  </si>
  <si>
    <t>1.11.5</t>
  </si>
  <si>
    <t>The facility calculates the percentage of staff training in BFHI</t>
  </si>
  <si>
    <t xml:space="preserve">look for records of training.verify it with the values calculatedcalculated </t>
  </si>
  <si>
    <t>1.11.6</t>
  </si>
  <si>
    <t>atleast one person is designated to calculate the above KPI/outcome indicators</t>
  </si>
  <si>
    <t>Look for the order designating a person for calculating KPI,interview  the person about calculation of indicators</t>
  </si>
  <si>
    <t>1.11.7</t>
  </si>
  <si>
    <t>The facility reviews the KPI/ OUTCOME INDICATORS and take corrective meashures</t>
  </si>
  <si>
    <t>Look the minutes of the  instituional commitee, see that it is discussed in the committe and the committe reccoments action on the  change in indicator pattern</t>
  </si>
  <si>
    <t>2. Ensure that staff have sufficient knowledge, competence and skills to support breastfeeding.</t>
  </si>
  <si>
    <t>2.1.1</t>
  </si>
  <si>
    <t>There is induction training for all staff members caring for pregnant women, mothers, and infants oriented to the breastfeeding/infant feeding policy of the hospital</t>
  </si>
  <si>
    <t>RR/ SI</t>
  </si>
  <si>
    <t>Training registers and staff interviewed for knowledge. minimum 3 staff nurses to be interviewed.</t>
  </si>
  <si>
    <t>2.1.2</t>
  </si>
  <si>
    <t>There is yearly refresher training for all staff members caring for pregnant women, mothers, and infants oriented to the breastfeeding/infant feeding policy of the hospital</t>
  </si>
  <si>
    <t>The staff members who care for pregnant women, mothers and babies are aware of the importance of breastfeeding and acquainted with the facility’s policy and services to protect, promote, and support breastfeeding</t>
  </si>
  <si>
    <t>Ask one staff from each category from OPD, LR, Antenatal and postnatal wards and High Dependancy Units about successful initiation and continuation of breastfeeding. minimum three each staff and beneficiaries may be interviewed.</t>
  </si>
  <si>
    <t>The staff members caring for pregnant women, mothers and infants (or all staff members, if they are often rotated into positions with these responsibilities) receive training on breastfeeding promotion and support within six months of commencing work, unless they have received sufficient training elsewhere</t>
  </si>
  <si>
    <t>The training cover all Ten Steps to Successful Breastfeeding and The International Code of Marketing of Breast-milk Substitutes</t>
  </si>
  <si>
    <t>Look for the training content and  staff interviewed for knowledge. Minimum one each staff checked for their awareness level</t>
  </si>
  <si>
    <t>There is training for clinical staff at least 20 hours in total, including a minimum of 3 hours of supervised clinical experience</t>
  </si>
  <si>
    <t>Look for total duration of training received and records for supervised clinical experience.</t>
  </si>
  <si>
    <t>The non-clinical staff got sufficient training, given their roles, to provide them with the skills and knowledge needed to support mothers in successfully feeding their infants</t>
  </si>
  <si>
    <t>Ask the non clinical staff regarding different case scenarios in relation to 10 steps and their response to the scenario</t>
  </si>
  <si>
    <t>Staffs are trained for supporting and counseling mothers of infants who are not breastfed due to medical reasons.</t>
  </si>
  <si>
    <t>RR/SI/PI</t>
  </si>
  <si>
    <t>Staffs in patient care area where Mothers of critical babies admitted in NICU who are not breastfed are interviewed (along with mothers if present).</t>
  </si>
  <si>
    <t>Non-clinical staff such as care attendants, social workers, and clerical, housekeeping and catering staff able to answer simple questions about breastfeeding and how to provide support for mothers on feeding their babies</t>
  </si>
  <si>
    <t>Staff from these category minimum three should be interviewed for understanding the way the established support system works.</t>
  </si>
  <si>
    <t>The healthcare facility arranged for advanced training in lactation management of specific staff members</t>
  </si>
  <si>
    <t xml:space="preserve">One staff in each area OPD, Antenatal/Postnatal wards, High Dependancy Units are aware of Breastmilk banking, EBM, storage of EBM, etc. </t>
  </si>
  <si>
    <t>Breastfeeding/Lactation Management Training Curriculum present</t>
  </si>
  <si>
    <t>Copy of the curriculum presnt, staff interviewed training based on the presented curriculum. Staff in random may be checked.</t>
  </si>
  <si>
    <t>Discuss the importance and management of breastfeeding with pregnant women and their families.</t>
  </si>
  <si>
    <t>The pregnant women while receiving antenatal services are informed about the importance of breastfeeding</t>
  </si>
  <si>
    <t>PI/RR</t>
  </si>
  <si>
    <t xml:space="preserve">Pregnant women during interview will be specifically asked about counseling on breastfeeding promotion, provisions for doubt clearnce regarding brestfeeding offered while ANC provided. </t>
  </si>
  <si>
    <t>Antenatal records have the provision to document the provision of breastfeeding related service provision during ANC</t>
  </si>
  <si>
    <t>RR/PI/SI</t>
  </si>
  <si>
    <t>The assessor will verify antenatal records/cards where the activity on breastfeeding promotion is mentioned, staff (Obstertrician and Staff Nurse in ANC, Dietician, Breastfeeding counselor) will be interviewed on their knowledge, existance of provision of this service in the hospital and PW will be interviewed to understand whether they are aware of such a provision in their antenatal records.</t>
  </si>
  <si>
    <t>Documented evidence in the Antenatal records demonstrating breastfeeding has been discussed with pregnant women during ANC</t>
  </si>
  <si>
    <t>Antenatal records and registers will be reviewed to check whether this activity scheduled and completed is documented.</t>
  </si>
  <si>
    <t>Pregnant women is given antenatal education orally, covered key topics related to the importance and management of breastfeeding</t>
  </si>
  <si>
    <t>PI/SI</t>
  </si>
  <si>
    <t>Staff and PW will be interviewed for demonstrating the awareness generation on breastfeeding promotion, specific areas like provisions of IMS act.</t>
  </si>
  <si>
    <t>Pregnant women is given antenatal education in written form, covered key topics related to the importance and management of breastfeeding</t>
  </si>
  <si>
    <t>RR/OB</t>
  </si>
  <si>
    <t>Check for availability of printed materials in the ANC, Obstetric OPD, LR, Antenatal/Postnatal wards and look for the content whether key message of early initiation of breaftfee and exclusive breastfeeding for first six months, key information on advantage of breastfeeding, need for compliance of IMS act are included in the materials provided.</t>
  </si>
  <si>
    <t>pregnant women are protected from oral or written promotion of and group instruction for artificial feeding within the hospital premices</t>
  </si>
  <si>
    <t>OB/PI/SI</t>
  </si>
  <si>
    <t>Look for warning/ Display boards on the provisions in IMS act, Staff including indoor and outdoor staff, staff nurses and Doctors will be interviewed for checking/looking for awareness on the adherence to policy, PW/Lactating mothers will be interviewed to check for the activities in this regard.</t>
  </si>
  <si>
    <t>The pregnant women who receive antenatal services are able to describe the risks of giving supplements while breastfeeding in the first six months</t>
  </si>
  <si>
    <t>The ways hospital follows to ensure patient awareness on this can be checked through available records (Hospital can assess the awareness of PW/Lactating mothers by means of interview by staff during ANC clinics/Immunisation sessions and preventive and corrective actions can be taken and documented). Patients will be interviewed from Postnatal wards, Immunisation clinics, OPD for reproduce the knowledge gained.</t>
  </si>
  <si>
    <t>The pregnant women who receive antenatal services able to describe the importance of early skin-to-skin contact between mothers and babies and rooming-in</t>
  </si>
  <si>
    <t>PI/OB</t>
  </si>
  <si>
    <t>Patients will be interviewed for understanding the effectiveness of knowledge imparted, look for practices in this line and see whether the hospital practices promote the policy by supporting the mothers/family.</t>
  </si>
  <si>
    <t>Mother’s antenatal record available at the time of delivery, which contains all relevant documents on ANC</t>
  </si>
  <si>
    <t>OB/RR/SI/PI</t>
  </si>
  <si>
    <t>In the LR check for availability of these records or means of understanding the relevant information if it is in digital form.</t>
  </si>
  <si>
    <t>The hospital policy take into account a woman’s intention to breastfeed when deciding on the use of a sedative, an analgesic, or an anaesthetic, (if any) during labour and delivery</t>
  </si>
  <si>
    <t>Staff Interview responsible staff in antenatal ward, obstetrician, anesthetist looking for the policy. Look for written policy if any. whether the policy protects the women's intensions or adequately explains the means.</t>
  </si>
  <si>
    <t>When deciding on the use of a sedative, an analgesic, or an anaesthetic, (if any) during labour and delivery for a woman intented to breastfeed, the hospital policy on this is briefed to the PW and counseled.</t>
  </si>
  <si>
    <t>Look for evidence for transacting this to the patient searching in the case sheet to see whether this is communicated to the patient, Patient interviewed to get an idea whether this is discussed before going to the procedure. Anesthetist, Obstetrician and Staff nurse in antenatal ward responsible for preparing the patient for surgery interviewed for practice of this policy. Interview a patient in post operative ward ,  and a patient posted for elective  LSCS.</t>
  </si>
  <si>
    <t>The staff engaged in patient care are aware of the effects of a sedative, an analgesic, or an anaesthetic used/planned to use, (if any) during labour and delivery on breastfeeding</t>
  </si>
  <si>
    <t>OB/SI</t>
  </si>
  <si>
    <t>Staff interview (random) from Post operative ICU/wards on their awareness, mention in the SOPs if any, look for practices in ICU/postsurgery wards.</t>
  </si>
  <si>
    <t>Facilitate immediate and uninterrupted skin-to-skin contact and support mothers to initiate breastfeeding as soon as possible after birth.</t>
  </si>
  <si>
    <t>Babies delivered vaginally or by caesarean section without general anaesthesia are placed in skin-to-skin contact with their mothers immediately after birth and their mothers encouraged to continue this contact for at least an hour</t>
  </si>
  <si>
    <t>OB/SI/PI</t>
  </si>
  <si>
    <t>look for practices in labour room. Interview LR staff on their knowledge, attitude and practice on skin to skin contact promotion. Interview at least one mother in the postnatal ward on their experience in this regard. Interview at least one  mother in the antenatal ward whether they are aware of such a practice that is going to be experienced immediately after delivery of the baby</t>
  </si>
  <si>
    <t>Babies delivered by caesarean section with general anaesthesia placed in skin-to-skin contact with their mothers as soon as the mothers are responsive and alert, and the same procedures followed</t>
  </si>
  <si>
    <t>SI/PI/OB</t>
  </si>
  <si>
    <t>Look for any such practice in postoperative ICU or evidence of such practice as documented in the case sheet(Nurses records, doctors advice, etc.). Patient and staff interview regarding such practices in this line and their knowledge.</t>
  </si>
  <si>
    <t>Mothers are helped after delivery, CS, to recognize the signs that their babies are ready to breastfeed and offered help, if needed</t>
  </si>
  <si>
    <t>There is a defined practice to counsel/teach mothers on the signs that a baby is ready for taking breast milk. Interview mothers for their level of awareness and to understand whether such teachings are offered. Staff Nurses and Obstetrician are interviewed to understand the practice followed in the hospital to check whether the practice is in line with principles and policies. Observe for practices in Postsurgery ICUs, postnatal wards to understand the practices.</t>
  </si>
  <si>
    <t>The mothers with babies in special care units encouraged to hold their babies, with skin-to-skin contact, unless there is a justifiable reason not to do so</t>
  </si>
  <si>
    <t>Look for practices in Special Newborn care units whether mothers are allowed to do so. Ask for practices with staff nurses, neonatologists, patients to understand hospital policy and adherence. Review records (doctors advice and Nurses notes) for evidence of practices.</t>
  </si>
  <si>
    <t>All the Newborn babies other than critical babies are breastfed within the first one hour of birth</t>
  </si>
  <si>
    <t>RR/OB/SI</t>
  </si>
  <si>
    <t>records are verified for documented evidence for individual babies and monthly report from labour room.</t>
  </si>
  <si>
    <t>There are measures to check whether the baby is breastfed within first one hour of birth</t>
  </si>
  <si>
    <t>Rate of babies breastfed within the first one hour of birth is calculated on a monthly basis (Number of babies breastfed in the first one hour of birth/(Number of live birth-critically ill babies requiring resuscitation))</t>
  </si>
  <si>
    <t>The rate of breastfeeding in the first one hour of birth is recorded and reviewed periodically</t>
  </si>
  <si>
    <t>The rate of early initiation of breastfeeding is recorded in the minutes of the institutional committee meeting and reviewed and discussed. Action taken is proposed and taken in case if there is a scope for improvement.</t>
  </si>
  <si>
    <t>Support mothers to initiate and maintain breastfeeding and manage common difficulties.</t>
  </si>
  <si>
    <t>5.1.1</t>
  </si>
  <si>
    <t>There is an established system in hospital to ensure support to all breastfeeding mothers to further breastfeed their babies the next time they fed them (within six hours of delivery) once the early initiation of breastfeeding is established.</t>
  </si>
  <si>
    <t xml:space="preserve"> check the processes and clinical protocols (look for doctors advise, nurses notes) practiced in hospital at Postnatal ward, ICUs where Post LSCS mothers are admitted, look in  NICU whether there is a practice. Interview mothers and staff to understand the practice.</t>
  </si>
  <si>
    <t>5.1.2</t>
  </si>
  <si>
    <t>The staff designated will offer further assistance with breastfeeding their babies the next time they fed them (within six hours of delivery) to all breastfeeding mothers</t>
  </si>
  <si>
    <t>Staff nurses in Postnatal ward, ICUs where Post LSCS mothers are admitted will be interviewed to understand the compliance.(interview atleat 3 persons in total)</t>
  </si>
  <si>
    <t>5.2.1</t>
  </si>
  <si>
    <t>The Doctors describe the types of information; like tips for successful latching, they provide to mothers who are breastfeeding to assist them in successfully feeding their babies</t>
  </si>
  <si>
    <t>SI/OB</t>
  </si>
  <si>
    <t>Check for the knowledge part delivered through counseling and information provided to mothers in postnatal ward and post surgery ICU for LSCS mothers.</t>
  </si>
  <si>
    <t>5.2.2</t>
  </si>
  <si>
    <t>The staff Nurses describe the types of information; like tips for successful latching, they provide to mothers who are breastfeeding to assist them in successfully feeding their babies</t>
  </si>
  <si>
    <t>5.2.3</t>
  </si>
  <si>
    <t>The Doctors demonstrate the skills  to mothers who are breastfeeding to assist them in successfully feeding their babies</t>
  </si>
  <si>
    <t>Check for the skills like counselling the mothers in postnatal ward and Postsurgery ICUs, demonstrating to hold the baby, etc. ask the mother if it was demonstated to them by doctors</t>
  </si>
  <si>
    <t>5.2.4</t>
  </si>
  <si>
    <t>The staff Nurses demonstrate the skills to mothers who are breastfeeding ,to assist them in successfully feeding their babies</t>
  </si>
  <si>
    <t>Check for the skills like counselling the mothers in postnatal ward and Postsurgery ICUs, demonstrating to hold the baby, etc.ask the mother if this was demonstrated to them by nurse</t>
  </si>
  <si>
    <t>5.2.5</t>
  </si>
  <si>
    <t>The staff Nurses and Doctors describe the types of information and demonstrate the skills they provide to mothers who are not breastfeeding to assist them in successfully feeding their babies later.</t>
  </si>
  <si>
    <t>Check for the knowledge and skills the nurses and doctors demonstrates with regard to information and skills like expressed breast milk in case if not breast feeding the baby, if the baby is sick.</t>
  </si>
  <si>
    <t>Staff members or counsellors who have specialized training in breast- feeding and lactation management available full-time to advise mothers during their stay in healthcare facilities and in preparation for discharge</t>
  </si>
  <si>
    <t>Check for pay roll, duty roster and certificate of training to the designated staff as informed by the hospital</t>
  </si>
  <si>
    <t>The staff offer advice on other feeding options and breast care to mothers with babies in special care who have  unable to breastfeed</t>
  </si>
  <si>
    <t>Documented evidence on the hospital policy will be reviewed. Staff Nurse in the care area will be asked relevant questions on substitutes, availability of substitutes, etc., pediatrician will be asked about the practice, prescription policy on breastmilk substitutes. Beneficiary will be interviewed to check whether this is discussed with them and they understand the risk and benefit.</t>
  </si>
  <si>
    <t>All breastfeeding mothers able to demonstrate how to correctly position and attach their babies for breastfeeding</t>
  </si>
  <si>
    <t>OB/PI</t>
  </si>
  <si>
    <t>Ask regarding the positioning of the baby while feeding in the postnatal ward</t>
  </si>
  <si>
    <t>5.6.1</t>
  </si>
  <si>
    <t>There is an established system and porcess in providing help, information to breastfeeding mothers on Expressed breast milk</t>
  </si>
  <si>
    <t>check for availability of policy and practice of EBM. Check whether a trained professional giving information to those mothers in need of help, look for evidence in documents like case sheet-nursing records. Beneficiary ,mother may be interviewed and asked regarding the support. Look for evidence of any mother had complications in this regard.</t>
  </si>
  <si>
    <t>5.6.2</t>
  </si>
  <si>
    <t>Breastfeeding mothers are given information on expressing their milk, uses, advantages and warning</t>
  </si>
  <si>
    <t>Availability of information in this regard in the paphlets/leaflets provided to mothers. Staff nurse/Staff is interviewed for relevant knowledge and asked to discribe skills</t>
  </si>
  <si>
    <t>5.6.3</t>
  </si>
  <si>
    <t>Breastfeeding mothers can demonstrate skills on how to hand express their milk</t>
  </si>
  <si>
    <t>Such beneficiaries if any may be interviewed for their ability to do so, check for availability of breast pump, bottles, practices in NICU/ICU in which mothers are admitted</t>
  </si>
  <si>
    <t>5.7.1</t>
  </si>
  <si>
    <t>Mothers who have never breastfed or who have previously encountered problems with breastfeeding receive special attention and support from the staff of the healthcare facility, in the antenatal period</t>
  </si>
  <si>
    <t>Interview mothers and check for any records in the ANC data</t>
  </si>
  <si>
    <t>5.7.2</t>
  </si>
  <si>
    <t>Mothers who have never breastfed or who have previously encountered problems with breastfeeding receive special attention and support from the staff of the healthcare facility, in the postpartum periods</t>
  </si>
  <si>
    <t>Interview patients and look for evidence in the patient records (case sheet-nurses records)</t>
  </si>
  <si>
    <t>Mothers with babies in special care are helped within 6 hours of birth to establish and maintain lactation by frequent expression of milk and told how often they should do this</t>
  </si>
  <si>
    <t>PI/SI/RR</t>
  </si>
  <si>
    <t>Look for evidence in Nurses case record whether it is documented. Staff may be interviewed to check their knowledge on the need, frequency. Patient may be interviewed to check this is practiced.</t>
  </si>
  <si>
    <t>As a routine practice curtains or screens are provided in postnatal wards and ICUs while mothers are asked to breastfed their babies.</t>
  </si>
  <si>
    <t>Check whether curtains are available or ask patients/staff whether there is a practice of providing screens</t>
  </si>
  <si>
    <t>Breastfeeding rooms are available near the Newborn nursery/ NICU for promoting breastfeeding and encourage mothers to breastfeed the baby if medically not contraindicated or at least provide Expressed Breast Milk.</t>
  </si>
  <si>
    <t>check whether facilities for Breastfeeding is avilable near these units and check with beneficiaries and staff for understanding the practice</t>
  </si>
  <si>
    <t>The facility promotes EBM, provision for safe bottles made as per standards, and appropriate storage facilities and usage processes are established.</t>
  </si>
  <si>
    <t>OB/SI/PI/RR</t>
  </si>
  <si>
    <t>Check for such practices through Beneficiary interview and staff interview</t>
  </si>
  <si>
    <t>The doctors and staff nurses teaches beneficiary on the techniques of expressed breast milk collection, storage and feeding.</t>
  </si>
  <si>
    <t>Asks questions in this line to understand the staf and beneficiary knowledge.</t>
  </si>
  <si>
    <t>(Mandatory Standard)Do not provide breastfed newborns any food or fluids other than breast milk, unless medically indicated.</t>
  </si>
  <si>
    <t>The hospital data indicate that 100% of the full-term babies discharged in the last year have been exclusively breastfeed (or exclusively fed byexpressed breastmilk) from birth to discharge or, if not, that there were acceptable medical reasons or fully informed choices</t>
  </si>
  <si>
    <t>Look for records of exclusive breast feeding.Ask the hospital to provide the data of breast feeding rate calculation of last one year. Randomly verify atleast 10 or all case records of babies who are not exclusively breastfed for medical indications</t>
  </si>
  <si>
    <t>The babies breastfed, are not receiving food or drink other than breast milk, unless there were acceptable medical reasons.</t>
  </si>
  <si>
    <t>Look for evidence of giving other food or drinks to babies.Ask the mothers about giving any other food or liquids( at least 5 random mothers should be asked) if any baby is found ,review records for medical indication</t>
  </si>
  <si>
    <t>6.3.1</t>
  </si>
  <si>
    <t>The facility do not display any materials that recommend feeding breast milk substitutes, scheduled feeds, or other inappropriate practices</t>
  </si>
  <si>
    <t>Look for display of any material that promotes or recoomments use of any substitutes in OPD,ANTENATAL WARD, LABOURROOM, POSTNATAL WARD,SNCU,</t>
  </si>
  <si>
    <t>6.3.2</t>
  </si>
  <si>
    <t>The facility do not distribute or sell breast milk substitutes, scheduled feeds unless medically indicated and priscribed by the treating doctor</t>
  </si>
  <si>
    <t>Look for DISTRIBUTION OR SALE of any substitutes in OPD,ANTENATAL WARD, LABOURROOM, POSTNATAL WARD,SNCU,</t>
  </si>
  <si>
    <t>The facility have adequate space away from breastfeeding mothers and supplies for giving demonstrations of how to prepare formula and other feeding options to those mothers whose babies are on formula feed due to critical condition;</t>
  </si>
  <si>
    <t>Look for the space whether it is away from other breastfeeding mothers. Formula is supplied by the unit and not asked to be procured through patient and billed seperately.</t>
  </si>
  <si>
    <t>All clinical protocols or standards related to breastfeeding and infant feeding in line with BFHI standards and evidence-based guidelines</t>
  </si>
  <si>
    <t>Verify the documents and ask staff about it</t>
  </si>
  <si>
    <t xml:space="preserve">Enable mothers and their infants to remain together and to practise rooming-in 24 hours a day. </t>
  </si>
  <si>
    <t>The mother and baby stay together and start rooming-in immediately after birth</t>
  </si>
  <si>
    <t>Observe the mother and baby .if a mother is seen with out baby , ask for the medical indication for the same</t>
  </si>
  <si>
    <t>The mothers who have had caesarean sections or other procedures with general anaesthesia stay together with their babies and start rooming in as soon as they are able to respond to their babies’ needs</t>
  </si>
  <si>
    <t>Observe the mothers who had caesarean section.if a mother is seen with out baby , ask for the medical indication for the same. ask the mother when the bay was brought to her side.</t>
  </si>
  <si>
    <t>NO Cradles are seen near the mothers bed or inside the labour room and postnatal ward</t>
  </si>
  <si>
    <t>Look for cradles</t>
  </si>
  <si>
    <t>The mothers and infants remain together (rooming-in or bedding-in) 24 hours a day, unless separation is fully justified</t>
  </si>
  <si>
    <t>Ask the mother if the baby sleeps by the side of the mother at night. ask atleast 5 random mothers</t>
  </si>
  <si>
    <t>Support mothers to recognize and respond to their infants’ cues for feeding.</t>
  </si>
  <si>
    <t>The mothers are  taught how to recognize the cues that indicate when their babies are hungry</t>
  </si>
  <si>
    <t>Ask mother how they understand that their babies are hungry. Ask staff about the advice that they give to mothers</t>
  </si>
  <si>
    <t>8.2.1</t>
  </si>
  <si>
    <t>The mothers encouraged to feed their babies as often and for as long as the babies want</t>
  </si>
  <si>
    <t>Ask mother how often they feed the babies. Ask staff about the advice that they give to mothers</t>
  </si>
  <si>
    <t>8.2.2</t>
  </si>
  <si>
    <t>The breastfeeding mothers advised that, if their babies sleep too long they should wake their babies and try to breastfeed</t>
  </si>
  <si>
    <t>Ask mother what they will do if the babies sleep too long. ask staff about the advice that they give to mothers</t>
  </si>
  <si>
    <t>8.3.1</t>
  </si>
  <si>
    <t>Breast feeding rooms are avialable in OPD/ immunisation area</t>
  </si>
  <si>
    <t>Look for presence of breast feeding room in OPD, waiting area,give full marks it the both OPD and immunisation area are near and the waiting area is the same for both and there is a common breast feeding room</t>
  </si>
  <si>
    <t>8.3.3</t>
  </si>
  <si>
    <t>Breast feeding rooms have adequate space and furnitre and privacy</t>
  </si>
  <si>
    <t>At least 16 squrefeet space, chair, fan , light ,ventillation</t>
  </si>
  <si>
    <t>8.3.4</t>
  </si>
  <si>
    <t>Breast feeding room provides adequate privacy</t>
  </si>
  <si>
    <t>Not visible from outside</t>
  </si>
  <si>
    <t>8.3.5</t>
  </si>
  <si>
    <t>Breast feeding room / measures to ensure privacy for mothers to breasfeed their babies with provision of screens, curtains, etc. in general wards</t>
  </si>
  <si>
    <t>Look for presence of breast feeding room in wards,ask if screens are provided when needed</t>
  </si>
  <si>
    <t>The breastfeeding mothers advised that,if their breasts become overfull they should also try to breastfeed</t>
  </si>
  <si>
    <t>Ask mother what they will do if their breasts are overfull. Ask staff about the advice that they give to mothers</t>
  </si>
  <si>
    <t>Counsel mothers on the use and risks of feeding bottles, teats and pacifiers. ( mandatory standard)</t>
  </si>
  <si>
    <t>The babies are being cared for without any bottle feeds</t>
  </si>
  <si>
    <t>Look for presence of bottles with the mothers.Look for the presence of breast milk suppliment packets in wards with mothers. Look for evidence of bottle feeding</t>
  </si>
  <si>
    <t>The mothers are given information by the staff about the risks associated with feeding milk or other liquids with bottles and teats</t>
  </si>
  <si>
    <t>Ask the mothers about the advice given to them. Ask the staff about the advice they give to mothers</t>
  </si>
  <si>
    <t>The babies being cared for without using pacifiers</t>
  </si>
  <si>
    <t>Look for evidence of using pacifiers, ask about the use of pacifiers</t>
  </si>
  <si>
    <t>Coordinate discharge so that parents and their infants have timely access to ongoing support and care.</t>
  </si>
  <si>
    <t>Staff discuss plans with mothers who are close to discharge for how they will feed their babies after return home</t>
  </si>
  <si>
    <t>Ask mothers nearing discarge about the advice given by staff</t>
  </si>
  <si>
    <t>The hospital have a system of follow-up support for mothers after they are discharged, such as early postnatal or lactation clinic check-ups, home visits, telephone calls?</t>
  </si>
  <si>
    <t>SI/PI/RR</t>
  </si>
  <si>
    <t>Check for records of followup of mothers after discharge. Ask staff about follow of mothers on lactation. Check if advice regading laction are given in post natal clinic advices.</t>
  </si>
  <si>
    <t>Staff give appropriate advice to mothers before discharge with regard to care of nipple, what to do in case of breast engorgement?, etc.</t>
  </si>
  <si>
    <t>Interview staff and check the list of information listed includes points in this line and some patients whether they have informed things in this line.</t>
  </si>
  <si>
    <t>There are measures established to address the doubts of beneficiary with regard to appropriate feeding, measures to ensure feeding is adequate, etc.</t>
  </si>
  <si>
    <t>Check whether the discharge advise has points addressing the concerns of mothers like adequacy of feeding and how to understand whether the feeding is appropriate? Advices on what to do if there are concerns</t>
  </si>
  <si>
    <t>Printed material / Information in writing are given to mothers before discharge, if appropriate and feasible, on where to get follow-up support</t>
  </si>
  <si>
    <t>Look for avilability of printed material with these details in the post natal ward.Ask the mother who is about discharge about the printed instructions</t>
  </si>
  <si>
    <t>The mothers encouraged to see a health care worker or skilled breastfeeding support person in the community soon after discharge (preferably 2-4 days after birth and again the second week) who can assess how they are doing in feeding their babies and give any support need</t>
  </si>
  <si>
    <t>Ask the mothers nearing discharge about the advice given to them</t>
  </si>
  <si>
    <t>The facility has provision for breastfeeding/infant feeding counselling by trained mother-support group counsellors</t>
  </si>
  <si>
    <t>Look for records of councilling given, ask staff about the standered operating procedure in the instituion for giving councilling, ask the mother about the councilling received</t>
  </si>
  <si>
    <t>Mother-friendly care</t>
  </si>
  <si>
    <t>Hospital policies has mother-friendly labour and birthing practices</t>
  </si>
  <si>
    <t>Check the Hospital Policy on birthing practices</t>
  </si>
  <si>
    <t>Women are Encouraged and allowed to have companions of their choice to provide constant or continuous physical and/or emotional support during labour and birth, if desired</t>
  </si>
  <si>
    <t>RR/SI/</t>
  </si>
  <si>
    <t>Check for the policies, awareness of beneficiaries and staff and also the practices</t>
  </si>
  <si>
    <t>Women are allowed to drink and eat light foods during labour, if desired</t>
  </si>
  <si>
    <t>check for patient experience, staff awareness and records.</t>
  </si>
  <si>
    <t>Women are informed about the use of non-drug methods of pain relief unless analgesic or anaesthetic drugs are necessary because of complications, respecting the personal preferences of the women</t>
  </si>
  <si>
    <t>Check for awareness and check whether the hospital follow the principles</t>
  </si>
  <si>
    <t>women are informed about the reason for not allowed to walk and move about during labour, if desired, and assume positions of their choice while giving birth, as a restriction is specifically required for a complication</t>
  </si>
  <si>
    <t>PI/RR/SI</t>
  </si>
  <si>
    <t>Check for the specific medical indications and advice not to to walk and move about during labour, even if desired, and assume positions of their choice while giving birth in the case records. Check with the staff regarding the routine policy followed in the hospital. Ask the experience of some of the patients in the postpartum ward.</t>
  </si>
  <si>
    <t>The staff received orientation or training on mother-friendly labour and birthing policies and procedures</t>
  </si>
  <si>
    <t>Check for training registers and Staff interview for their knowledge on the policies adopted.</t>
  </si>
  <si>
    <t>women are informed during antenatal care (if provided by the facility) that women may have companions of their choice during labour and birth to provide continuous physical and/or emotional support, if they desire.</t>
  </si>
  <si>
    <t>Check the Antenatal cards or materials provided by the hospital where it is printed or recorded on the policy that it will be informed to the beneficiary that a companion is allowed. Beneficiary may be asked whether they were told things in this line.</t>
  </si>
  <si>
    <t>Once they are in labour, the companions made welcome and encouraged to provide the support the mothers want</t>
  </si>
  <si>
    <t>Check for the practice and facilities provided, Ask for patient experience in this regard. Check the awareness and practice of staff in this line.</t>
  </si>
  <si>
    <t>women are told/advised that it is better for mothers and babies if medications can be avoided or minimized during pregnancy and lactation, unless specifically required for a medical indication</t>
  </si>
  <si>
    <t>Check whether patient education was provided in this line. Check with the beneficiaries whether this is offered.</t>
  </si>
  <si>
    <t>women are informed during antenatal care (if provided by the facility) that they can move around during labour</t>
  </si>
  <si>
    <t>Ask the beneficiaries in the antenatal ward whether they have informed. Check the patient education materials used for patient education in the antenatal clinic/antenatal ward, whether this message is included. Check whether Beneficiaries are aware of this.</t>
  </si>
  <si>
    <t>women are informed during antenatal care (if provided by the facility) that they can assume positions of their choice while giving birth, unless a restriction is specifically required due to a medical complication</t>
  </si>
  <si>
    <t>women are encouraged, in practice, to walk and move around during labour, if desired,</t>
  </si>
  <si>
    <t>check whether this is practicesd in the first stage of labour. check whether this is practiced through beneficiary/staff interview</t>
  </si>
  <si>
    <t>women are encouraged, in practice to assume whatever positions they want while giving birth, unless a restriction is specifically required due to a medical complication</t>
  </si>
  <si>
    <t>check whether this is practiced in the LR and the contraindications are specifically mentioned in case records and intimated/discussed with staff and beneficiary well in advance</t>
  </si>
  <si>
    <t>MBFHI SCORE CARD - Kerala</t>
  </si>
  <si>
    <t>Responsibility of Management</t>
  </si>
  <si>
    <t>Score</t>
  </si>
  <si>
    <t>Infrastructure</t>
  </si>
  <si>
    <t>Beneficiary Knowledge &amp; Practices</t>
  </si>
  <si>
    <t>KPI</t>
  </si>
  <si>
    <t>Service Provision</t>
  </si>
  <si>
    <t>Staff Knowledge &amp; Competency</t>
  </si>
  <si>
    <r>
      <rPr>
        <sz val="10"/>
        <color rgb="FF000000"/>
        <rFont val="Arial"/>
        <family val="2"/>
      </rPr>
      <t xml:space="preserve">Nodal officer to be interviewed for institutional policy, action plan for implementation of MBFHI. Interview staff in </t>
    </r>
    <r>
      <rPr>
        <u/>
        <sz val="10"/>
        <color rgb="FF1155CC"/>
        <rFont val="Arial"/>
        <family val="2"/>
      </rPr>
      <t>random to</t>
    </r>
    <r>
      <rPr>
        <sz val="10"/>
        <color rgb="FF000000"/>
        <rFont val="Arial"/>
        <family val="2"/>
      </rPr>
      <t xml:space="preserve"> check whether they are aware of this.</t>
    </r>
  </si>
  <si>
    <t>STANDARDS</t>
  </si>
</sst>
</file>

<file path=xl/styles.xml><?xml version="1.0" encoding="utf-8"?>
<styleSheet xmlns="http://schemas.openxmlformats.org/spreadsheetml/2006/main">
  <fonts count="31">
    <font>
      <sz val="11"/>
      <color theme="1"/>
      <name val="Arial"/>
    </font>
    <font>
      <b/>
      <sz val="12"/>
      <color rgb="FF000000"/>
      <name val="&quot;Times New Roman&quot;"/>
    </font>
    <font>
      <sz val="11"/>
      <name val="Arial"/>
    </font>
    <font>
      <sz val="12"/>
      <color rgb="FF000000"/>
      <name val="&quot;Times New Roman&quot;"/>
    </font>
    <font>
      <sz val="12"/>
      <color rgb="FF9BBB59"/>
      <name val="&quot;Times New Roman&quot;"/>
    </font>
    <font>
      <sz val="12"/>
      <color rgb="FFCC0000"/>
      <name val="&quot;Times New Roman&quot;"/>
    </font>
    <font>
      <sz val="12"/>
      <color rgb="FF0B5394"/>
      <name val="&quot;Times New Roman&quot;"/>
    </font>
    <font>
      <sz val="12"/>
      <color rgb="FF38761D"/>
      <name val="&quot;Times New Roman&quot;"/>
    </font>
    <font>
      <sz val="12"/>
      <color rgb="FF660000"/>
      <name val="&quot;Times New Roman&quot;"/>
    </font>
    <font>
      <sz val="11"/>
      <color rgb="FF00FF00"/>
      <name val="&quot;Times New Roman&quot;"/>
    </font>
    <font>
      <sz val="11"/>
      <color rgb="FF000000"/>
      <name val="&quot;Times New Roman&quot;"/>
    </font>
    <font>
      <sz val="12"/>
      <color rgb="FF741B47"/>
      <name val="&quot;Times New Roman&quot;"/>
    </font>
    <font>
      <sz val="12"/>
      <color rgb="FF9900FF"/>
      <name val="&quot;Times New Roman&quot;"/>
    </font>
    <font>
      <sz val="12"/>
      <color rgb="FFFF0000"/>
      <name val="&quot;Times New Roman&quot;"/>
    </font>
    <font>
      <sz val="12"/>
      <color rgb="FF990000"/>
      <name val="&quot;Times New Roman&quot;"/>
    </font>
    <font>
      <sz val="12"/>
      <color rgb="FF4A86E8"/>
      <name val="&quot;Times New Roman&quot;"/>
    </font>
    <font>
      <sz val="12"/>
      <color rgb="FF1C4587"/>
      <name val="&quot;Times New Roman&quot;"/>
    </font>
    <font>
      <sz val="12"/>
      <color rgb="FF3D85C6"/>
      <name val="&quot;Times New Roman&quot;"/>
    </font>
    <font>
      <b/>
      <sz val="24"/>
      <color rgb="FF000000"/>
      <name val="Calibri"/>
    </font>
    <font>
      <b/>
      <sz val="20"/>
      <color rgb="FF000000"/>
      <name val="Calibri"/>
    </font>
    <font>
      <b/>
      <sz val="28"/>
      <color rgb="FF000000"/>
      <name val="Calibri"/>
    </font>
    <font>
      <b/>
      <sz val="18"/>
      <color rgb="FF000000"/>
      <name val="Calibri"/>
    </font>
    <font>
      <b/>
      <sz val="10"/>
      <color rgb="FF000000"/>
      <name val="Verdana"/>
      <family val="2"/>
    </font>
    <font>
      <sz val="11"/>
      <name val="Verdana"/>
      <family val="2"/>
    </font>
    <font>
      <sz val="11"/>
      <color theme="1"/>
      <name val="Verdana"/>
      <family val="2"/>
    </font>
    <font>
      <sz val="11"/>
      <color theme="1"/>
      <name val="Arial"/>
      <family val="2"/>
    </font>
    <font>
      <sz val="11"/>
      <name val="Arial"/>
      <family val="2"/>
    </font>
    <font>
      <sz val="10"/>
      <color rgb="FF000000"/>
      <name val="Arial"/>
      <family val="2"/>
    </font>
    <font>
      <u/>
      <sz val="10"/>
      <color rgb="FF000000"/>
      <name val="Arial"/>
      <family val="2"/>
    </font>
    <font>
      <u/>
      <sz val="10"/>
      <color rgb="FF1155CC"/>
      <name val="Arial"/>
      <family val="2"/>
    </font>
    <font>
      <b/>
      <sz val="11"/>
      <color theme="1"/>
      <name val="Arial"/>
      <family val="2"/>
    </font>
  </fonts>
  <fills count="7">
    <fill>
      <patternFill patternType="none"/>
    </fill>
    <fill>
      <patternFill patternType="gray125"/>
    </fill>
    <fill>
      <patternFill patternType="solid">
        <fgColor rgb="FFFFFFFF"/>
        <bgColor rgb="FFFFFFFF"/>
      </patternFill>
    </fill>
    <fill>
      <patternFill patternType="solid">
        <fgColor rgb="FFFF0000"/>
        <bgColor rgb="FFFF0000"/>
      </patternFill>
    </fill>
    <fill>
      <patternFill patternType="solid">
        <fgColor rgb="FFF4CCCC"/>
        <bgColor rgb="FFF4CCCC"/>
      </patternFill>
    </fill>
    <fill>
      <patternFill patternType="solid">
        <fgColor rgb="FFC5D9F1"/>
        <bgColor rgb="FFC5D9F1"/>
      </patternFill>
    </fill>
    <fill>
      <patternFill patternType="solid">
        <fgColor rgb="FFB7B7B7"/>
        <bgColor rgb="FFB7B7B7"/>
      </patternFill>
    </fill>
  </fills>
  <borders count="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56">
    <xf numFmtId="0" fontId="0" fillId="0" borderId="0" xfId="0" applyFont="1" applyAlignment="1"/>
    <xf numFmtId="0" fontId="19" fillId="5" borderId="5" xfId="0" applyFont="1" applyFill="1" applyBorder="1" applyAlignment="1">
      <alignment horizontal="center" vertical="center" wrapText="1"/>
    </xf>
    <xf numFmtId="0" fontId="19" fillId="5" borderId="7" xfId="0" applyFont="1" applyFill="1" applyBorder="1" applyAlignment="1">
      <alignment horizontal="center" vertical="center" wrapText="1"/>
    </xf>
    <xf numFmtId="10" fontId="21" fillId="2" borderId="5" xfId="0" applyNumberFormat="1" applyFont="1" applyFill="1" applyBorder="1" applyAlignment="1">
      <alignment horizontal="center" vertical="center" wrapText="1"/>
    </xf>
    <xf numFmtId="0" fontId="18" fillId="4" borderId="1" xfId="0" applyFont="1" applyFill="1" applyBorder="1" applyAlignment="1">
      <alignment horizontal="center" vertical="center" wrapText="1"/>
    </xf>
    <xf numFmtId="10" fontId="22" fillId="4" borderId="1" xfId="0" applyNumberFormat="1" applyFont="1" applyFill="1" applyBorder="1" applyAlignment="1">
      <alignment horizontal="center" vertical="center" wrapText="1"/>
    </xf>
    <xf numFmtId="0" fontId="24" fillId="0" borderId="0" xfId="0" applyFont="1" applyAlignment="1">
      <alignment vertical="center" wrapText="1"/>
    </xf>
    <xf numFmtId="0" fontId="1" fillId="0" borderId="1" xfId="0" applyFont="1" applyFill="1" applyBorder="1" applyAlignment="1">
      <alignment horizontal="right" vertical="center" wrapText="1"/>
    </xf>
    <xf numFmtId="0" fontId="1" fillId="0" borderId="1" xfId="0" applyFont="1" applyFill="1" applyBorder="1" applyAlignment="1">
      <alignment horizontal="center" vertical="center" wrapText="1"/>
    </xf>
    <xf numFmtId="0" fontId="3" fillId="0" borderId="1" xfId="0" applyFont="1" applyFill="1" applyBorder="1" applyAlignment="1">
      <alignment horizontal="right" vertical="center" wrapText="1"/>
    </xf>
    <xf numFmtId="0" fontId="4" fillId="0" borderId="1" xfId="0" applyFont="1" applyFill="1" applyBorder="1" applyAlignment="1">
      <alignment horizontal="right" vertical="center" wrapText="1"/>
    </xf>
    <xf numFmtId="0" fontId="3" fillId="0" borderId="1" xfId="0" applyFont="1" applyFill="1" applyBorder="1" applyAlignment="1">
      <alignment vertical="center" wrapText="1"/>
    </xf>
    <xf numFmtId="0" fontId="3" fillId="0" borderId="1" xfId="0" applyFont="1" applyFill="1" applyBorder="1" applyAlignment="1">
      <alignment horizontal="right" wrapText="1"/>
    </xf>
    <xf numFmtId="0" fontId="4" fillId="0" borderId="1" xfId="0" applyFont="1" applyFill="1" applyBorder="1" applyAlignment="1">
      <alignment horizontal="right" wrapText="1"/>
    </xf>
    <xf numFmtId="0" fontId="3" fillId="0" borderId="1" xfId="0" applyFont="1" applyFill="1" applyBorder="1" applyAlignment="1">
      <alignment wrapText="1"/>
    </xf>
    <xf numFmtId="0" fontId="5" fillId="0" borderId="1" xfId="0" applyFont="1" applyFill="1" applyBorder="1" applyAlignment="1">
      <alignment horizontal="right" wrapText="1"/>
    </xf>
    <xf numFmtId="0" fontId="3" fillId="0" borderId="1" xfId="0" applyFont="1" applyFill="1" applyBorder="1" applyAlignment="1">
      <alignment horizontal="left" wrapText="1"/>
    </xf>
    <xf numFmtId="0" fontId="6" fillId="0" borderId="1" xfId="0" applyFont="1" applyFill="1" applyBorder="1" applyAlignment="1">
      <alignment horizontal="right" wrapText="1"/>
    </xf>
    <xf numFmtId="0" fontId="7" fillId="0" borderId="1" xfId="0" applyFont="1" applyFill="1" applyBorder="1" applyAlignment="1">
      <alignment horizontal="right" wrapText="1"/>
    </xf>
    <xf numFmtId="0" fontId="8" fillId="0" borderId="1" xfId="0" applyFont="1" applyFill="1" applyBorder="1" applyAlignment="1">
      <alignment horizontal="right" wrapText="1"/>
    </xf>
    <xf numFmtId="0" fontId="9" fillId="0" borderId="1" xfId="0" applyFont="1" applyFill="1" applyBorder="1" applyAlignment="1">
      <alignment horizontal="right" wrapText="1"/>
    </xf>
    <xf numFmtId="0" fontId="10" fillId="0" borderId="1" xfId="0" applyFont="1" applyFill="1" applyBorder="1" applyAlignment="1">
      <alignment wrapText="1"/>
    </xf>
    <xf numFmtId="0" fontId="11" fillId="0" borderId="1" xfId="0" applyFont="1" applyFill="1" applyBorder="1" applyAlignment="1">
      <alignment horizontal="right" wrapText="1"/>
    </xf>
    <xf numFmtId="4" fontId="3" fillId="0" borderId="1" xfId="0" applyNumberFormat="1" applyFont="1" applyFill="1" applyBorder="1" applyAlignment="1">
      <alignment horizontal="right" wrapText="1"/>
    </xf>
    <xf numFmtId="0" fontId="12" fillId="0" borderId="1" xfId="0" applyFont="1" applyFill="1" applyBorder="1" applyAlignment="1">
      <alignment horizontal="right" wrapText="1"/>
    </xf>
    <xf numFmtId="0" fontId="13" fillId="0" borderId="1" xfId="0" applyFont="1" applyFill="1" applyBorder="1" applyAlignment="1">
      <alignment horizontal="right" wrapText="1"/>
    </xf>
    <xf numFmtId="0" fontId="14" fillId="0" borderId="1" xfId="0" applyFont="1" applyFill="1" applyBorder="1" applyAlignment="1">
      <alignment horizontal="right" wrapText="1"/>
    </xf>
    <xf numFmtId="0" fontId="15" fillId="0" borderId="1" xfId="0" applyFont="1" applyFill="1" applyBorder="1" applyAlignment="1">
      <alignment horizontal="right" wrapText="1"/>
    </xf>
    <xf numFmtId="0" fontId="16" fillId="0" borderId="1" xfId="0" applyFont="1" applyFill="1" applyBorder="1" applyAlignment="1">
      <alignment horizontal="right" wrapText="1"/>
    </xf>
    <xf numFmtId="0" fontId="17" fillId="0" borderId="1" xfId="0" applyFont="1" applyFill="1" applyBorder="1" applyAlignment="1">
      <alignment horizontal="right" wrapText="1"/>
    </xf>
    <xf numFmtId="0" fontId="10" fillId="0" borderId="1" xfId="0" applyFont="1" applyFill="1" applyBorder="1" applyAlignment="1">
      <alignment horizontal="right" wrapText="1"/>
    </xf>
    <xf numFmtId="4" fontId="10" fillId="0" borderId="1" xfId="0" applyNumberFormat="1" applyFont="1" applyFill="1" applyBorder="1" applyAlignment="1">
      <alignment horizontal="right" wrapText="1"/>
    </xf>
    <xf numFmtId="0" fontId="25" fillId="0" borderId="0" xfId="0" applyFont="1" applyFill="1" applyAlignment="1"/>
    <xf numFmtId="0" fontId="27" fillId="0" borderId="1" xfId="0" applyFont="1" applyFill="1" applyBorder="1" applyAlignment="1">
      <alignment horizontal="left" vertical="center" wrapText="1"/>
    </xf>
    <xf numFmtId="0" fontId="25" fillId="0" borderId="0" xfId="0" applyFont="1" applyFill="1" applyAlignment="1">
      <alignment wrapText="1"/>
    </xf>
    <xf numFmtId="0" fontId="27" fillId="0" borderId="1" xfId="0" applyFont="1" applyFill="1" applyBorder="1" applyAlignment="1">
      <alignment horizontal="left" wrapText="1"/>
    </xf>
    <xf numFmtId="0" fontId="27" fillId="0" borderId="1" xfId="0" applyFont="1" applyFill="1" applyBorder="1" applyAlignment="1">
      <alignment vertical="center" wrapText="1"/>
    </xf>
    <xf numFmtId="0" fontId="28" fillId="0" borderId="1" xfId="0" applyFont="1" applyFill="1" applyBorder="1" applyAlignment="1">
      <alignment vertical="center" wrapText="1"/>
    </xf>
    <xf numFmtId="0" fontId="3" fillId="0" borderId="2" xfId="0" applyFont="1" applyFill="1" applyBorder="1" applyAlignment="1">
      <alignment horizontal="left" wrapText="1"/>
    </xf>
    <xf numFmtId="0" fontId="3" fillId="0" borderId="3" xfId="0" applyFont="1" applyFill="1" applyBorder="1" applyAlignment="1">
      <alignment horizontal="left" wrapText="1"/>
    </xf>
    <xf numFmtId="0" fontId="3" fillId="0" borderId="4" xfId="0" applyFont="1" applyFill="1" applyBorder="1" applyAlignment="1">
      <alignment horizontal="left" wrapText="1"/>
    </xf>
    <xf numFmtId="0" fontId="30" fillId="0" borderId="0" xfId="0" applyFont="1" applyFill="1" applyAlignment="1"/>
    <xf numFmtId="0" fontId="3" fillId="0" borderId="2" xfId="0" applyFont="1" applyFill="1" applyBorder="1" applyAlignment="1">
      <alignment horizontal="left" wrapText="1"/>
    </xf>
    <xf numFmtId="0" fontId="26" fillId="0" borderId="3" xfId="0" applyFont="1" applyFill="1" applyBorder="1" applyAlignment="1">
      <alignment wrapText="1"/>
    </xf>
    <xf numFmtId="0" fontId="26" fillId="0" borderId="4" xfId="0" applyFont="1" applyFill="1" applyBorder="1" applyAlignment="1">
      <alignment wrapText="1"/>
    </xf>
    <xf numFmtId="0" fontId="18" fillId="4" borderId="2" xfId="0" applyFont="1" applyFill="1" applyBorder="1" applyAlignment="1">
      <alignment horizontal="center" vertical="center"/>
    </xf>
    <xf numFmtId="0" fontId="2" fillId="0" borderId="3" xfId="0" applyFont="1" applyBorder="1"/>
    <xf numFmtId="0" fontId="2" fillId="0" borderId="4" xfId="0" applyFont="1" applyBorder="1"/>
    <xf numFmtId="0" fontId="20" fillId="3" borderId="6" xfId="0" applyFont="1" applyFill="1" applyBorder="1" applyAlignment="1">
      <alignment horizontal="center" vertical="center" wrapText="1"/>
    </xf>
    <xf numFmtId="0" fontId="2" fillId="0" borderId="8" xfId="0" applyFont="1" applyBorder="1"/>
    <xf numFmtId="10" fontId="20" fillId="6" borderId="8" xfId="0" applyNumberFormat="1" applyFont="1" applyFill="1" applyBorder="1" applyAlignment="1">
      <alignment horizontal="center" vertical="center" wrapText="1"/>
    </xf>
    <xf numFmtId="0" fontId="2" fillId="0" borderId="5" xfId="0" applyFont="1" applyBorder="1"/>
    <xf numFmtId="0" fontId="22" fillId="4" borderId="2" xfId="0" applyFont="1" applyFill="1" applyBorder="1" applyAlignment="1">
      <alignment horizontal="left" vertical="center" wrapText="1"/>
    </xf>
    <xf numFmtId="0" fontId="23" fillId="0" borderId="3" xfId="0" applyFont="1" applyBorder="1" applyAlignment="1">
      <alignment vertical="center" wrapText="1"/>
    </xf>
    <xf numFmtId="0" fontId="23" fillId="0" borderId="4" xfId="0" applyFont="1" applyBorder="1" applyAlignment="1">
      <alignment vertical="center" wrapText="1"/>
    </xf>
    <xf numFmtId="0" fontId="18" fillId="4" borderId="2"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random.to/"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141"/>
  <sheetViews>
    <sheetView tabSelected="1" workbookViewId="0">
      <pane ySplit="1" topLeftCell="A2" activePane="bottomLeft" state="frozen"/>
      <selection pane="bottomLeft" activeCell="E141" sqref="E141"/>
    </sheetView>
  </sheetViews>
  <sheetFormatPr defaultColWidth="0" defaultRowHeight="0" customHeight="1" zeroHeight="1"/>
  <cols>
    <col min="1" max="1" width="7.5" style="32" customWidth="1"/>
    <col min="2" max="2" width="6.75" style="32" customWidth="1"/>
    <col min="3" max="3" width="7.625" style="32" hidden="1" customWidth="1"/>
    <col min="4" max="4" width="48.625" style="32" customWidth="1"/>
    <col min="5" max="6" width="12.75" style="32" customWidth="1"/>
    <col min="7" max="7" width="64" style="32" customWidth="1"/>
    <col min="8" max="16384" width="12.625" style="32" hidden="1"/>
  </cols>
  <sheetData>
    <row r="1" spans="1:7" s="41" customFormat="1" ht="15" customHeight="1">
      <c r="A1" s="7" t="s">
        <v>0</v>
      </c>
      <c r="B1" s="7" t="s">
        <v>1</v>
      </c>
      <c r="C1" s="7"/>
      <c r="D1" s="8" t="s">
        <v>2</v>
      </c>
      <c r="E1" s="8" t="s">
        <v>3</v>
      </c>
      <c r="F1" s="8" t="s">
        <v>4</v>
      </c>
      <c r="G1" s="8" t="s">
        <v>5</v>
      </c>
    </row>
    <row r="2" spans="1:7" s="34" customFormat="1" ht="104.25" customHeight="1">
      <c r="A2" s="12"/>
      <c r="B2" s="12">
        <v>1</v>
      </c>
      <c r="C2" s="12"/>
      <c r="D2" s="42" t="s">
        <v>6</v>
      </c>
      <c r="E2" s="43"/>
      <c r="F2" s="43"/>
      <c r="G2" s="44"/>
    </row>
    <row r="3" spans="1:7" s="34" customFormat="1" ht="30">
      <c r="A3" s="9">
        <v>1</v>
      </c>
      <c r="B3" s="9" t="s">
        <v>7</v>
      </c>
      <c r="C3" s="10">
        <v>1</v>
      </c>
      <c r="D3" s="11" t="s">
        <v>8</v>
      </c>
      <c r="E3" s="11">
        <v>0</v>
      </c>
      <c r="F3" s="11" t="s">
        <v>9</v>
      </c>
      <c r="G3" s="33" t="s">
        <v>10</v>
      </c>
    </row>
    <row r="4" spans="1:7" s="34" customFormat="1" ht="30">
      <c r="A4" s="12">
        <v>2</v>
      </c>
      <c r="B4" s="12" t="s">
        <v>11</v>
      </c>
      <c r="C4" s="13">
        <v>1</v>
      </c>
      <c r="D4" s="14" t="s">
        <v>12</v>
      </c>
      <c r="E4" s="14">
        <v>0</v>
      </c>
      <c r="F4" s="14" t="s">
        <v>9</v>
      </c>
      <c r="G4" s="35" t="s">
        <v>13</v>
      </c>
    </row>
    <row r="5" spans="1:7" s="34" customFormat="1" ht="51">
      <c r="A5" s="12">
        <v>3</v>
      </c>
      <c r="B5" s="12" t="s">
        <v>14</v>
      </c>
      <c r="C5" s="13">
        <v>1</v>
      </c>
      <c r="D5" s="14" t="s">
        <v>15</v>
      </c>
      <c r="E5" s="14">
        <v>0</v>
      </c>
      <c r="F5" s="14" t="s">
        <v>16</v>
      </c>
      <c r="G5" s="36" t="s">
        <v>17</v>
      </c>
    </row>
    <row r="6" spans="1:7" s="34" customFormat="1" ht="51">
      <c r="A6" s="12">
        <v>4</v>
      </c>
      <c r="B6" s="12" t="s">
        <v>18</v>
      </c>
      <c r="C6" s="13">
        <v>1</v>
      </c>
      <c r="D6" s="14" t="s">
        <v>19</v>
      </c>
      <c r="E6" s="14">
        <v>0</v>
      </c>
      <c r="F6" s="14" t="s">
        <v>16</v>
      </c>
      <c r="G6" s="36" t="s">
        <v>17</v>
      </c>
    </row>
    <row r="7" spans="1:7" s="34" customFormat="1" ht="90">
      <c r="A7" s="12">
        <v>5</v>
      </c>
      <c r="B7" s="12" t="s">
        <v>20</v>
      </c>
      <c r="C7" s="13">
        <v>1</v>
      </c>
      <c r="D7" s="14" t="s">
        <v>21</v>
      </c>
      <c r="E7" s="14">
        <v>0</v>
      </c>
      <c r="F7" s="14" t="s">
        <v>22</v>
      </c>
      <c r="G7" s="36" t="s">
        <v>23</v>
      </c>
    </row>
    <row r="8" spans="1:7" s="34" customFormat="1" ht="60">
      <c r="A8" s="12">
        <v>6</v>
      </c>
      <c r="B8" s="12" t="s">
        <v>24</v>
      </c>
      <c r="C8" s="13">
        <v>1</v>
      </c>
      <c r="D8" s="14" t="s">
        <v>25</v>
      </c>
      <c r="E8" s="14">
        <v>0</v>
      </c>
      <c r="F8" s="14" t="s">
        <v>26</v>
      </c>
      <c r="G8" s="36" t="s">
        <v>27</v>
      </c>
    </row>
    <row r="9" spans="1:7" s="34" customFormat="1" ht="51">
      <c r="A9" s="12">
        <v>7</v>
      </c>
      <c r="B9" s="12" t="s">
        <v>28</v>
      </c>
      <c r="C9" s="13">
        <v>1</v>
      </c>
      <c r="D9" s="14" t="s">
        <v>29</v>
      </c>
      <c r="E9" s="14">
        <v>0</v>
      </c>
      <c r="F9" s="14" t="s">
        <v>30</v>
      </c>
      <c r="G9" s="36" t="s">
        <v>31</v>
      </c>
    </row>
    <row r="10" spans="1:7" s="34" customFormat="1" ht="45">
      <c r="A10" s="12">
        <v>8</v>
      </c>
      <c r="B10" s="12" t="s">
        <v>32</v>
      </c>
      <c r="C10" s="13">
        <v>1</v>
      </c>
      <c r="D10" s="14" t="s">
        <v>33</v>
      </c>
      <c r="E10" s="14">
        <v>0</v>
      </c>
      <c r="F10" s="14" t="s">
        <v>30</v>
      </c>
      <c r="G10" s="36" t="s">
        <v>34</v>
      </c>
    </row>
    <row r="11" spans="1:7" s="34" customFormat="1" ht="45">
      <c r="A11" s="12">
        <v>9</v>
      </c>
      <c r="B11" s="12" t="s">
        <v>35</v>
      </c>
      <c r="C11" s="13">
        <v>1</v>
      </c>
      <c r="D11" s="14" t="s">
        <v>36</v>
      </c>
      <c r="E11" s="14">
        <v>0</v>
      </c>
      <c r="F11" s="14" t="s">
        <v>37</v>
      </c>
      <c r="G11" s="36" t="s">
        <v>38</v>
      </c>
    </row>
    <row r="12" spans="1:7" s="34" customFormat="1" ht="60">
      <c r="A12" s="12">
        <v>10</v>
      </c>
      <c r="B12" s="12" t="s">
        <v>39</v>
      </c>
      <c r="C12" s="15">
        <v>2</v>
      </c>
      <c r="D12" s="14" t="s">
        <v>40</v>
      </c>
      <c r="E12" s="14">
        <v>0</v>
      </c>
      <c r="F12" s="14" t="s">
        <v>37</v>
      </c>
      <c r="G12" s="35" t="s">
        <v>41</v>
      </c>
    </row>
    <row r="13" spans="1:7" s="34" customFormat="1" ht="60">
      <c r="A13" s="12">
        <v>11</v>
      </c>
      <c r="B13" s="12" t="s">
        <v>42</v>
      </c>
      <c r="C13" s="15">
        <v>2</v>
      </c>
      <c r="D13" s="16" t="s">
        <v>43</v>
      </c>
      <c r="E13" s="14">
        <v>0</v>
      </c>
      <c r="F13" s="14" t="s">
        <v>44</v>
      </c>
      <c r="G13" s="36" t="s">
        <v>45</v>
      </c>
    </row>
    <row r="14" spans="1:7" s="34" customFormat="1" ht="60">
      <c r="A14" s="12">
        <v>12</v>
      </c>
      <c r="B14" s="12" t="s">
        <v>46</v>
      </c>
      <c r="C14" s="15">
        <v>2</v>
      </c>
      <c r="D14" s="16" t="s">
        <v>47</v>
      </c>
      <c r="E14" s="14">
        <v>0</v>
      </c>
      <c r="F14" s="14" t="s">
        <v>44</v>
      </c>
      <c r="G14" s="36" t="s">
        <v>45</v>
      </c>
    </row>
    <row r="15" spans="1:7" s="34" customFormat="1" ht="75">
      <c r="A15" s="12">
        <v>13</v>
      </c>
      <c r="B15" s="12" t="s">
        <v>48</v>
      </c>
      <c r="C15" s="15">
        <v>2</v>
      </c>
      <c r="D15" s="16" t="s">
        <v>49</v>
      </c>
      <c r="E15" s="14">
        <v>0</v>
      </c>
      <c r="F15" s="14" t="s">
        <v>37</v>
      </c>
      <c r="G15" s="35" t="s">
        <v>50</v>
      </c>
    </row>
    <row r="16" spans="1:7" s="34" customFormat="1" ht="45">
      <c r="A16" s="12">
        <v>14</v>
      </c>
      <c r="B16" s="12" t="s">
        <v>51</v>
      </c>
      <c r="C16" s="15">
        <v>2</v>
      </c>
      <c r="D16" s="16" t="s">
        <v>52</v>
      </c>
      <c r="E16" s="14">
        <v>0</v>
      </c>
      <c r="F16" s="14" t="s">
        <v>53</v>
      </c>
      <c r="G16" s="36" t="s">
        <v>54</v>
      </c>
    </row>
    <row r="17" spans="1:7" s="34" customFormat="1" ht="45">
      <c r="A17" s="12">
        <v>15</v>
      </c>
      <c r="B17" s="12" t="s">
        <v>55</v>
      </c>
      <c r="C17" s="15">
        <v>2</v>
      </c>
      <c r="D17" s="16" t="s">
        <v>56</v>
      </c>
      <c r="E17" s="14">
        <v>0</v>
      </c>
      <c r="F17" s="14" t="s">
        <v>53</v>
      </c>
      <c r="G17" s="36" t="s">
        <v>57</v>
      </c>
    </row>
    <row r="18" spans="1:7" s="34" customFormat="1" ht="60">
      <c r="A18" s="12">
        <v>16</v>
      </c>
      <c r="B18" s="12" t="s">
        <v>58</v>
      </c>
      <c r="C18" s="15">
        <v>2</v>
      </c>
      <c r="D18" s="16" t="s">
        <v>59</v>
      </c>
      <c r="E18" s="14">
        <v>0</v>
      </c>
      <c r="F18" s="14" t="s">
        <v>53</v>
      </c>
      <c r="G18" s="36" t="s">
        <v>60</v>
      </c>
    </row>
    <row r="19" spans="1:7" s="34" customFormat="1" ht="25.5">
      <c r="A19" s="12">
        <v>17</v>
      </c>
      <c r="B19" s="12">
        <v>1.6</v>
      </c>
      <c r="C19" s="15">
        <v>2</v>
      </c>
      <c r="D19" s="14" t="s">
        <v>61</v>
      </c>
      <c r="E19" s="14">
        <v>0</v>
      </c>
      <c r="F19" s="14" t="s">
        <v>53</v>
      </c>
      <c r="G19" s="36" t="s">
        <v>62</v>
      </c>
    </row>
    <row r="20" spans="1:7" s="34" customFormat="1" ht="30">
      <c r="A20" s="12">
        <v>18</v>
      </c>
      <c r="B20" s="12" t="s">
        <v>63</v>
      </c>
      <c r="C20" s="17">
        <v>3</v>
      </c>
      <c r="D20" s="14" t="s">
        <v>64</v>
      </c>
      <c r="E20" s="14">
        <v>0</v>
      </c>
      <c r="F20" s="14" t="s">
        <v>65</v>
      </c>
      <c r="G20" s="36" t="s">
        <v>66</v>
      </c>
    </row>
    <row r="21" spans="1:7" s="34" customFormat="1" ht="30">
      <c r="A21" s="12">
        <v>19</v>
      </c>
      <c r="B21" s="12" t="s">
        <v>67</v>
      </c>
      <c r="C21" s="17">
        <v>3</v>
      </c>
      <c r="D21" s="14" t="s">
        <v>68</v>
      </c>
      <c r="E21" s="14">
        <v>0</v>
      </c>
      <c r="F21" s="14" t="s">
        <v>65</v>
      </c>
      <c r="G21" s="36" t="s">
        <v>69</v>
      </c>
    </row>
    <row r="22" spans="1:7" s="34" customFormat="1" ht="30">
      <c r="A22" s="12">
        <v>20</v>
      </c>
      <c r="B22" s="12" t="s">
        <v>70</v>
      </c>
      <c r="C22" s="17">
        <v>1</v>
      </c>
      <c r="D22" s="14" t="s">
        <v>71</v>
      </c>
      <c r="E22" s="14">
        <v>0</v>
      </c>
      <c r="F22" s="14" t="s">
        <v>65</v>
      </c>
      <c r="G22" s="36" t="s">
        <v>72</v>
      </c>
    </row>
    <row r="23" spans="1:7" s="34" customFormat="1" ht="45">
      <c r="A23" s="12">
        <v>21</v>
      </c>
      <c r="B23" s="12">
        <v>1.8</v>
      </c>
      <c r="C23" s="17">
        <v>5</v>
      </c>
      <c r="D23" s="14" t="s">
        <v>73</v>
      </c>
      <c r="E23" s="14">
        <v>0</v>
      </c>
      <c r="F23" s="14" t="s">
        <v>65</v>
      </c>
      <c r="G23" s="36" t="s">
        <v>74</v>
      </c>
    </row>
    <row r="24" spans="1:7" s="34" customFormat="1" ht="30">
      <c r="A24" s="12">
        <v>22</v>
      </c>
      <c r="B24" s="12" t="s">
        <v>75</v>
      </c>
      <c r="C24" s="17">
        <v>1</v>
      </c>
      <c r="D24" s="14" t="s">
        <v>76</v>
      </c>
      <c r="E24" s="14">
        <v>0</v>
      </c>
      <c r="F24" s="14" t="s">
        <v>65</v>
      </c>
      <c r="G24" s="36" t="s">
        <v>77</v>
      </c>
    </row>
    <row r="25" spans="1:7" s="34" customFormat="1" ht="51">
      <c r="A25" s="12">
        <v>23</v>
      </c>
      <c r="B25" s="12" t="s">
        <v>78</v>
      </c>
      <c r="C25" s="17">
        <v>3</v>
      </c>
      <c r="D25" s="14" t="s">
        <v>79</v>
      </c>
      <c r="E25" s="14">
        <v>0</v>
      </c>
      <c r="F25" s="14" t="s">
        <v>65</v>
      </c>
      <c r="G25" s="36" t="s">
        <v>80</v>
      </c>
    </row>
    <row r="26" spans="1:7" s="34" customFormat="1" ht="45">
      <c r="A26" s="12">
        <v>24</v>
      </c>
      <c r="B26" s="12" t="s">
        <v>81</v>
      </c>
      <c r="C26" s="17">
        <v>1</v>
      </c>
      <c r="D26" s="14" t="s">
        <v>82</v>
      </c>
      <c r="E26" s="14">
        <v>0</v>
      </c>
      <c r="F26" s="14" t="s">
        <v>65</v>
      </c>
      <c r="G26" s="37" t="s">
        <v>367</v>
      </c>
    </row>
    <row r="27" spans="1:7" s="34" customFormat="1" ht="30">
      <c r="A27" s="12">
        <v>25</v>
      </c>
      <c r="B27" s="12" t="s">
        <v>83</v>
      </c>
      <c r="C27" s="17">
        <v>1</v>
      </c>
      <c r="D27" s="14" t="s">
        <v>84</v>
      </c>
      <c r="E27" s="14">
        <v>0</v>
      </c>
      <c r="F27" s="14" t="s">
        <v>65</v>
      </c>
      <c r="G27" s="36" t="s">
        <v>85</v>
      </c>
    </row>
    <row r="28" spans="1:7" s="34" customFormat="1" ht="45">
      <c r="A28" s="12">
        <v>26</v>
      </c>
      <c r="B28" s="12" t="s">
        <v>86</v>
      </c>
      <c r="C28" s="18">
        <v>1</v>
      </c>
      <c r="D28" s="14" t="s">
        <v>87</v>
      </c>
      <c r="E28" s="14">
        <v>0</v>
      </c>
      <c r="F28" s="14" t="s">
        <v>65</v>
      </c>
      <c r="G28" s="36" t="s">
        <v>88</v>
      </c>
    </row>
    <row r="29" spans="1:7" s="34" customFormat="1" ht="60">
      <c r="A29" s="12">
        <v>27</v>
      </c>
      <c r="B29" s="12" t="s">
        <v>89</v>
      </c>
      <c r="C29" s="18">
        <v>1</v>
      </c>
      <c r="D29" s="14" t="s">
        <v>90</v>
      </c>
      <c r="E29" s="14">
        <v>0</v>
      </c>
      <c r="F29" s="14" t="s">
        <v>91</v>
      </c>
      <c r="G29" s="36" t="s">
        <v>92</v>
      </c>
    </row>
    <row r="30" spans="1:7" s="34" customFormat="1" ht="60">
      <c r="A30" s="12">
        <v>28</v>
      </c>
      <c r="B30" s="12" t="s">
        <v>93</v>
      </c>
      <c r="C30" s="18">
        <v>1</v>
      </c>
      <c r="D30" s="14" t="s">
        <v>94</v>
      </c>
      <c r="E30" s="14">
        <v>0</v>
      </c>
      <c r="F30" s="14" t="s">
        <v>95</v>
      </c>
      <c r="G30" s="36" t="s">
        <v>96</v>
      </c>
    </row>
    <row r="31" spans="1:7" s="34" customFormat="1" ht="60">
      <c r="A31" s="12">
        <v>29</v>
      </c>
      <c r="B31" s="12" t="s">
        <v>97</v>
      </c>
      <c r="C31" s="18">
        <v>1</v>
      </c>
      <c r="D31" s="14" t="s">
        <v>98</v>
      </c>
      <c r="E31" s="14">
        <v>0</v>
      </c>
      <c r="F31" s="14" t="s">
        <v>99</v>
      </c>
      <c r="G31" s="36" t="s">
        <v>100</v>
      </c>
    </row>
    <row r="32" spans="1:7" s="34" customFormat="1" ht="60">
      <c r="A32" s="12">
        <v>30</v>
      </c>
      <c r="B32" s="12" t="s">
        <v>101</v>
      </c>
      <c r="C32" s="18">
        <v>1</v>
      </c>
      <c r="D32" s="14" t="s">
        <v>102</v>
      </c>
      <c r="E32" s="14">
        <v>0</v>
      </c>
      <c r="F32" s="14" t="s">
        <v>99</v>
      </c>
      <c r="G32" s="36" t="s">
        <v>103</v>
      </c>
    </row>
    <row r="33" spans="1:7" s="34" customFormat="1" ht="45">
      <c r="A33" s="12">
        <v>31</v>
      </c>
      <c r="B33" s="12" t="s">
        <v>104</v>
      </c>
      <c r="C33" s="19">
        <v>4</v>
      </c>
      <c r="D33" s="14" t="s">
        <v>105</v>
      </c>
      <c r="E33" s="14">
        <v>0</v>
      </c>
      <c r="F33" s="14" t="s">
        <v>106</v>
      </c>
      <c r="G33" s="36" t="s">
        <v>107</v>
      </c>
    </row>
    <row r="34" spans="1:7" s="34" customFormat="1" ht="28.5">
      <c r="A34" s="12">
        <v>32</v>
      </c>
      <c r="B34" s="12" t="s">
        <v>108</v>
      </c>
      <c r="C34" s="20">
        <v>3</v>
      </c>
      <c r="D34" s="21" t="s">
        <v>109</v>
      </c>
      <c r="E34" s="14">
        <v>0</v>
      </c>
      <c r="F34" s="14" t="s">
        <v>65</v>
      </c>
      <c r="G34" s="36" t="s">
        <v>110</v>
      </c>
    </row>
    <row r="35" spans="1:7" s="34" customFormat="1" ht="28.5">
      <c r="A35" s="12">
        <v>33</v>
      </c>
      <c r="B35" s="12" t="s">
        <v>111</v>
      </c>
      <c r="C35" s="20">
        <v>3</v>
      </c>
      <c r="D35" s="21" t="s">
        <v>112</v>
      </c>
      <c r="E35" s="14">
        <v>0</v>
      </c>
      <c r="F35" s="14" t="s">
        <v>65</v>
      </c>
      <c r="G35" s="36" t="s">
        <v>113</v>
      </c>
    </row>
    <row r="36" spans="1:7" s="34" customFormat="1" ht="28.5">
      <c r="A36" s="12">
        <v>34</v>
      </c>
      <c r="B36" s="12" t="s">
        <v>114</v>
      </c>
      <c r="C36" s="20">
        <v>3</v>
      </c>
      <c r="D36" s="21" t="s">
        <v>115</v>
      </c>
      <c r="E36" s="14">
        <v>0</v>
      </c>
      <c r="F36" s="14" t="s">
        <v>65</v>
      </c>
      <c r="G36" s="36" t="s">
        <v>116</v>
      </c>
    </row>
    <row r="37" spans="1:7" s="34" customFormat="1" ht="28.5">
      <c r="A37" s="12">
        <v>35</v>
      </c>
      <c r="B37" s="12" t="s">
        <v>117</v>
      </c>
      <c r="C37" s="20">
        <v>3</v>
      </c>
      <c r="D37" s="21" t="s">
        <v>118</v>
      </c>
      <c r="E37" s="14">
        <v>0</v>
      </c>
      <c r="F37" s="14" t="s">
        <v>65</v>
      </c>
      <c r="G37" s="36" t="s">
        <v>119</v>
      </c>
    </row>
    <row r="38" spans="1:7" s="34" customFormat="1" ht="28.5">
      <c r="A38" s="12">
        <v>36</v>
      </c>
      <c r="B38" s="12" t="s">
        <v>120</v>
      </c>
      <c r="C38" s="20">
        <v>3</v>
      </c>
      <c r="D38" s="21" t="s">
        <v>121</v>
      </c>
      <c r="E38" s="14">
        <v>0</v>
      </c>
      <c r="F38" s="14" t="s">
        <v>65</v>
      </c>
      <c r="G38" s="36" t="s">
        <v>122</v>
      </c>
    </row>
    <row r="39" spans="1:7" s="34" customFormat="1" ht="30">
      <c r="A39" s="12">
        <v>37</v>
      </c>
      <c r="B39" s="12" t="s">
        <v>123</v>
      </c>
      <c r="C39" s="20">
        <v>3</v>
      </c>
      <c r="D39" s="14" t="s">
        <v>124</v>
      </c>
      <c r="E39" s="14">
        <v>0</v>
      </c>
      <c r="F39" s="14" t="s">
        <v>99</v>
      </c>
      <c r="G39" s="36" t="s">
        <v>125</v>
      </c>
    </row>
    <row r="40" spans="1:7" s="34" customFormat="1" ht="30">
      <c r="A40" s="12">
        <v>38</v>
      </c>
      <c r="B40" s="12" t="s">
        <v>126</v>
      </c>
      <c r="C40" s="20">
        <v>3</v>
      </c>
      <c r="D40" s="14" t="s">
        <v>127</v>
      </c>
      <c r="E40" s="14">
        <v>0</v>
      </c>
      <c r="F40" s="14" t="s">
        <v>65</v>
      </c>
      <c r="G40" s="36" t="s">
        <v>128</v>
      </c>
    </row>
    <row r="41" spans="1:7" s="34" customFormat="1" ht="30">
      <c r="A41" s="12"/>
      <c r="B41" s="12">
        <v>2</v>
      </c>
      <c r="C41" s="12"/>
      <c r="D41" s="38" t="s">
        <v>129</v>
      </c>
      <c r="E41" s="39"/>
      <c r="F41" s="39"/>
      <c r="G41" s="40"/>
    </row>
    <row r="42" spans="1:7" s="34" customFormat="1" ht="45">
      <c r="A42" s="12">
        <v>39</v>
      </c>
      <c r="B42" s="12" t="s">
        <v>130</v>
      </c>
      <c r="C42" s="22">
        <v>4</v>
      </c>
      <c r="D42" s="14" t="s">
        <v>131</v>
      </c>
      <c r="E42" s="14">
        <v>0</v>
      </c>
      <c r="F42" s="14" t="s">
        <v>132</v>
      </c>
      <c r="G42" s="36" t="s">
        <v>133</v>
      </c>
    </row>
    <row r="43" spans="1:7" s="34" customFormat="1" ht="60">
      <c r="A43" s="12">
        <v>40</v>
      </c>
      <c r="B43" s="12" t="s">
        <v>134</v>
      </c>
      <c r="C43" s="22">
        <v>4</v>
      </c>
      <c r="D43" s="14" t="s">
        <v>135</v>
      </c>
      <c r="E43" s="14">
        <v>0</v>
      </c>
      <c r="F43" s="14" t="s">
        <v>65</v>
      </c>
      <c r="G43" s="36" t="s">
        <v>133</v>
      </c>
    </row>
    <row r="44" spans="1:7" s="34" customFormat="1" ht="75">
      <c r="A44" s="12">
        <v>41</v>
      </c>
      <c r="B44" s="12">
        <v>2.2000000000000002</v>
      </c>
      <c r="C44" s="22">
        <v>4</v>
      </c>
      <c r="D44" s="14" t="s">
        <v>136</v>
      </c>
      <c r="E44" s="14">
        <v>0</v>
      </c>
      <c r="F44" s="14" t="s">
        <v>95</v>
      </c>
      <c r="G44" s="36" t="s">
        <v>137</v>
      </c>
    </row>
    <row r="45" spans="1:7" s="34" customFormat="1" ht="90">
      <c r="A45" s="12">
        <v>42</v>
      </c>
      <c r="B45" s="12">
        <v>2.2999999999999998</v>
      </c>
      <c r="C45" s="22">
        <v>4</v>
      </c>
      <c r="D45" s="14" t="s">
        <v>138</v>
      </c>
      <c r="E45" s="14">
        <v>0</v>
      </c>
      <c r="F45" s="14" t="s">
        <v>65</v>
      </c>
      <c r="G45" s="36" t="s">
        <v>133</v>
      </c>
    </row>
    <row r="46" spans="1:7" s="34" customFormat="1" ht="45">
      <c r="A46" s="12">
        <v>43</v>
      </c>
      <c r="B46" s="12">
        <v>2.4</v>
      </c>
      <c r="C46" s="22">
        <v>4</v>
      </c>
      <c r="D46" s="14" t="s">
        <v>139</v>
      </c>
      <c r="E46" s="14">
        <v>0</v>
      </c>
      <c r="F46" s="14" t="s">
        <v>65</v>
      </c>
      <c r="G46" s="36" t="s">
        <v>140</v>
      </c>
    </row>
    <row r="47" spans="1:7" s="34" customFormat="1" ht="45">
      <c r="A47" s="12">
        <v>44</v>
      </c>
      <c r="B47" s="12">
        <v>2.5</v>
      </c>
      <c r="C47" s="22">
        <v>4</v>
      </c>
      <c r="D47" s="14" t="s">
        <v>141</v>
      </c>
      <c r="E47" s="14">
        <v>0</v>
      </c>
      <c r="F47" s="14" t="s">
        <v>65</v>
      </c>
      <c r="G47" s="36" t="s">
        <v>142</v>
      </c>
    </row>
    <row r="48" spans="1:7" s="34" customFormat="1" ht="60">
      <c r="A48" s="12">
        <v>45</v>
      </c>
      <c r="B48" s="12">
        <v>2.6</v>
      </c>
      <c r="C48" s="22">
        <v>4</v>
      </c>
      <c r="D48" s="14" t="s">
        <v>143</v>
      </c>
      <c r="E48" s="14">
        <v>0</v>
      </c>
      <c r="F48" s="14" t="s">
        <v>65</v>
      </c>
      <c r="G48" s="36" t="s">
        <v>144</v>
      </c>
    </row>
    <row r="49" spans="1:7" s="34" customFormat="1" ht="45">
      <c r="A49" s="12">
        <v>46</v>
      </c>
      <c r="B49" s="12">
        <v>2.7</v>
      </c>
      <c r="C49" s="22">
        <v>4</v>
      </c>
      <c r="D49" s="14" t="s">
        <v>145</v>
      </c>
      <c r="E49" s="14">
        <v>0</v>
      </c>
      <c r="F49" s="14" t="s">
        <v>146</v>
      </c>
      <c r="G49" s="36" t="s">
        <v>147</v>
      </c>
    </row>
    <row r="50" spans="1:7" s="34" customFormat="1" ht="75">
      <c r="A50" s="12">
        <v>47</v>
      </c>
      <c r="B50" s="12">
        <v>2.8</v>
      </c>
      <c r="C50" s="22">
        <v>4</v>
      </c>
      <c r="D50" s="14" t="s">
        <v>148</v>
      </c>
      <c r="E50" s="14">
        <v>0</v>
      </c>
      <c r="F50" s="14" t="s">
        <v>95</v>
      </c>
      <c r="G50" s="36" t="s">
        <v>149</v>
      </c>
    </row>
    <row r="51" spans="1:7" s="34" customFormat="1" ht="30">
      <c r="A51" s="12">
        <v>48</v>
      </c>
      <c r="B51" s="12">
        <v>2.9</v>
      </c>
      <c r="C51" s="18">
        <v>1</v>
      </c>
      <c r="D51" s="14" t="s">
        <v>150</v>
      </c>
      <c r="E51" s="14">
        <v>0</v>
      </c>
      <c r="F51" s="14" t="s">
        <v>65</v>
      </c>
      <c r="G51" s="36" t="s">
        <v>151</v>
      </c>
    </row>
    <row r="52" spans="1:7" s="34" customFormat="1" ht="30">
      <c r="A52" s="12">
        <v>49</v>
      </c>
      <c r="B52" s="23">
        <v>2.1</v>
      </c>
      <c r="C52" s="18">
        <v>1</v>
      </c>
      <c r="D52" s="14" t="s">
        <v>152</v>
      </c>
      <c r="E52" s="14">
        <v>0</v>
      </c>
      <c r="F52" s="14" t="s">
        <v>65</v>
      </c>
      <c r="G52" s="36" t="s">
        <v>153</v>
      </c>
    </row>
    <row r="53" spans="1:7" s="34" customFormat="1" ht="15">
      <c r="A53" s="12"/>
      <c r="B53" s="12">
        <v>3</v>
      </c>
      <c r="C53" s="12"/>
      <c r="D53" s="42" t="s">
        <v>154</v>
      </c>
      <c r="E53" s="43"/>
      <c r="F53" s="43"/>
      <c r="G53" s="44"/>
    </row>
    <row r="54" spans="1:7" s="34" customFormat="1" ht="45">
      <c r="A54" s="12">
        <v>50</v>
      </c>
      <c r="B54" s="12">
        <v>3.1</v>
      </c>
      <c r="C54" s="24">
        <v>5</v>
      </c>
      <c r="D54" s="14" t="s">
        <v>155</v>
      </c>
      <c r="E54" s="14">
        <v>0</v>
      </c>
      <c r="F54" s="14" t="s">
        <v>156</v>
      </c>
      <c r="G54" s="36" t="s">
        <v>157</v>
      </c>
    </row>
    <row r="55" spans="1:7" s="34" customFormat="1" ht="63.75">
      <c r="A55" s="12">
        <v>51</v>
      </c>
      <c r="B55" s="12">
        <v>3.2</v>
      </c>
      <c r="C55" s="24">
        <v>5</v>
      </c>
      <c r="D55" s="14" t="s">
        <v>158</v>
      </c>
      <c r="E55" s="14">
        <v>0</v>
      </c>
      <c r="F55" s="14" t="s">
        <v>159</v>
      </c>
      <c r="G55" s="36" t="s">
        <v>160</v>
      </c>
    </row>
    <row r="56" spans="1:7" s="34" customFormat="1" ht="45">
      <c r="A56" s="12">
        <v>52</v>
      </c>
      <c r="B56" s="12">
        <v>3.3</v>
      </c>
      <c r="C56" s="24">
        <v>5</v>
      </c>
      <c r="D56" s="14" t="s">
        <v>161</v>
      </c>
      <c r="E56" s="14">
        <v>0</v>
      </c>
      <c r="F56" s="14" t="s">
        <v>159</v>
      </c>
      <c r="G56" s="36" t="s">
        <v>162</v>
      </c>
    </row>
    <row r="57" spans="1:7" s="34" customFormat="1" ht="45">
      <c r="A57" s="12">
        <v>53</v>
      </c>
      <c r="B57" s="12">
        <v>3.4</v>
      </c>
      <c r="C57" s="24">
        <v>5</v>
      </c>
      <c r="D57" s="14" t="s">
        <v>163</v>
      </c>
      <c r="E57" s="14">
        <v>0</v>
      </c>
      <c r="F57" s="14" t="s">
        <v>164</v>
      </c>
      <c r="G57" s="36" t="s">
        <v>165</v>
      </c>
    </row>
    <row r="58" spans="1:7" s="34" customFormat="1" ht="63.75">
      <c r="A58" s="12">
        <v>54</v>
      </c>
      <c r="B58" s="12">
        <v>3.5</v>
      </c>
      <c r="C58" s="24">
        <v>5</v>
      </c>
      <c r="D58" s="16" t="s">
        <v>166</v>
      </c>
      <c r="E58" s="14">
        <v>0</v>
      </c>
      <c r="F58" s="14" t="s">
        <v>167</v>
      </c>
      <c r="G58" s="36" t="s">
        <v>168</v>
      </c>
    </row>
    <row r="59" spans="1:7" s="34" customFormat="1" ht="51">
      <c r="A59" s="12">
        <v>55</v>
      </c>
      <c r="B59" s="12">
        <v>3.6</v>
      </c>
      <c r="C59" s="24">
        <v>1</v>
      </c>
      <c r="D59" s="14" t="s">
        <v>169</v>
      </c>
      <c r="E59" s="14">
        <v>0</v>
      </c>
      <c r="F59" s="14" t="s">
        <v>170</v>
      </c>
      <c r="G59" s="36" t="s">
        <v>171</v>
      </c>
    </row>
    <row r="60" spans="1:7" s="34" customFormat="1" ht="105">
      <c r="A60" s="12">
        <v>56</v>
      </c>
      <c r="B60" s="12">
        <v>3.7</v>
      </c>
      <c r="C60" s="24">
        <v>6</v>
      </c>
      <c r="D60" s="14" t="s">
        <v>172</v>
      </c>
      <c r="E60" s="14">
        <v>0</v>
      </c>
      <c r="F60" s="14" t="s">
        <v>156</v>
      </c>
      <c r="G60" s="14" t="s">
        <v>173</v>
      </c>
    </row>
    <row r="61" spans="1:7" s="34" customFormat="1" ht="45">
      <c r="A61" s="12">
        <v>57</v>
      </c>
      <c r="B61" s="12">
        <v>3.8</v>
      </c>
      <c r="C61" s="24">
        <v>6</v>
      </c>
      <c r="D61" s="14" t="s">
        <v>174</v>
      </c>
      <c r="E61" s="14">
        <v>0</v>
      </c>
      <c r="F61" s="14" t="s">
        <v>175</v>
      </c>
      <c r="G61" s="14" t="s">
        <v>176</v>
      </c>
    </row>
    <row r="62" spans="1:7" s="34" customFormat="1" ht="45">
      <c r="A62" s="12">
        <v>58</v>
      </c>
      <c r="B62" s="12">
        <v>3.9</v>
      </c>
      <c r="C62" s="25">
        <v>2</v>
      </c>
      <c r="D62" s="14" t="s">
        <v>177</v>
      </c>
      <c r="E62" s="14">
        <v>0</v>
      </c>
      <c r="F62" s="14" t="s">
        <v>178</v>
      </c>
      <c r="G62" s="14" t="s">
        <v>179</v>
      </c>
    </row>
    <row r="63" spans="1:7" s="34" customFormat="1" ht="60">
      <c r="A63" s="12">
        <v>59</v>
      </c>
      <c r="B63" s="12">
        <v>3.1</v>
      </c>
      <c r="C63" s="18">
        <v>1</v>
      </c>
      <c r="D63" s="14" t="s">
        <v>180</v>
      </c>
      <c r="E63" s="14">
        <v>0</v>
      </c>
      <c r="F63" s="14" t="s">
        <v>65</v>
      </c>
      <c r="G63" s="14" t="s">
        <v>181</v>
      </c>
    </row>
    <row r="64" spans="1:7" s="34" customFormat="1" ht="105">
      <c r="A64" s="12">
        <v>60</v>
      </c>
      <c r="B64" s="12">
        <v>3.11</v>
      </c>
      <c r="C64" s="24">
        <v>5</v>
      </c>
      <c r="D64" s="16" t="s">
        <v>182</v>
      </c>
      <c r="E64" s="14">
        <v>0</v>
      </c>
      <c r="F64" s="14" t="s">
        <v>146</v>
      </c>
      <c r="G64" s="14" t="s">
        <v>183</v>
      </c>
    </row>
    <row r="65" spans="1:7" s="34" customFormat="1" ht="60">
      <c r="A65" s="12">
        <v>61</v>
      </c>
      <c r="B65" s="12">
        <v>3.12</v>
      </c>
      <c r="C65" s="26">
        <v>4</v>
      </c>
      <c r="D65" s="14" t="s">
        <v>184</v>
      </c>
      <c r="E65" s="14">
        <v>0</v>
      </c>
      <c r="F65" s="14" t="s">
        <v>185</v>
      </c>
      <c r="G65" s="14" t="s">
        <v>186</v>
      </c>
    </row>
    <row r="66" spans="1:7" s="34" customFormat="1" ht="45">
      <c r="A66" s="12"/>
      <c r="B66" s="12">
        <v>4</v>
      </c>
      <c r="C66" s="12"/>
      <c r="D66" s="38" t="s">
        <v>187</v>
      </c>
      <c r="E66" s="39"/>
      <c r="F66" s="39"/>
      <c r="G66" s="40"/>
    </row>
    <row r="67" spans="1:7" s="34" customFormat="1" ht="90">
      <c r="A67" s="12">
        <v>62</v>
      </c>
      <c r="B67" s="12">
        <v>4.0999999999999996</v>
      </c>
      <c r="C67" s="24">
        <v>5</v>
      </c>
      <c r="D67" s="14" t="s">
        <v>188</v>
      </c>
      <c r="E67" s="14">
        <v>0</v>
      </c>
      <c r="F67" s="14" t="s">
        <v>189</v>
      </c>
      <c r="G67" s="14" t="s">
        <v>190</v>
      </c>
    </row>
    <row r="68" spans="1:7" s="34" customFormat="1" ht="60">
      <c r="A68" s="12">
        <v>63</v>
      </c>
      <c r="B68" s="12">
        <v>4.2</v>
      </c>
      <c r="C68" s="24">
        <v>5</v>
      </c>
      <c r="D68" s="14" t="s">
        <v>191</v>
      </c>
      <c r="E68" s="14">
        <v>0</v>
      </c>
      <c r="F68" s="14" t="s">
        <v>192</v>
      </c>
      <c r="G68" s="14" t="s">
        <v>193</v>
      </c>
    </row>
    <row r="69" spans="1:7" s="34" customFormat="1" ht="105">
      <c r="A69" s="12">
        <v>64</v>
      </c>
      <c r="B69" s="12">
        <v>4.3</v>
      </c>
      <c r="C69" s="24">
        <v>5</v>
      </c>
      <c r="D69" s="14" t="s">
        <v>194</v>
      </c>
      <c r="E69" s="14">
        <v>0</v>
      </c>
      <c r="F69" s="16" t="s">
        <v>170</v>
      </c>
      <c r="G69" s="14" t="s">
        <v>195</v>
      </c>
    </row>
    <row r="70" spans="1:7" s="34" customFormat="1" ht="60">
      <c r="A70" s="12">
        <v>65</v>
      </c>
      <c r="B70" s="12">
        <v>4.4000000000000004</v>
      </c>
      <c r="C70" s="24">
        <v>5</v>
      </c>
      <c r="D70" s="14" t="s">
        <v>196</v>
      </c>
      <c r="E70" s="14">
        <v>0</v>
      </c>
      <c r="F70" s="14" t="s">
        <v>170</v>
      </c>
      <c r="G70" s="14" t="s">
        <v>197</v>
      </c>
    </row>
    <row r="71" spans="1:7" s="34" customFormat="1" ht="30">
      <c r="A71" s="12">
        <v>66</v>
      </c>
      <c r="B71" s="12">
        <v>4.5</v>
      </c>
      <c r="C71" s="24">
        <v>5</v>
      </c>
      <c r="D71" s="14" t="s">
        <v>198</v>
      </c>
      <c r="E71" s="14">
        <v>0</v>
      </c>
      <c r="F71" s="14" t="s">
        <v>199</v>
      </c>
      <c r="G71" s="14" t="s">
        <v>200</v>
      </c>
    </row>
    <row r="72" spans="1:7" s="34" customFormat="1" ht="45">
      <c r="A72" s="12">
        <v>67</v>
      </c>
      <c r="B72" s="12">
        <v>4.5999999999999996</v>
      </c>
      <c r="C72" s="27">
        <v>3</v>
      </c>
      <c r="D72" s="14" t="s">
        <v>201</v>
      </c>
      <c r="E72" s="14">
        <v>0</v>
      </c>
      <c r="F72" s="14" t="s">
        <v>65</v>
      </c>
      <c r="G72" s="14" t="s">
        <v>202</v>
      </c>
    </row>
    <row r="73" spans="1:7" s="34" customFormat="1" ht="60">
      <c r="A73" s="12">
        <v>68</v>
      </c>
      <c r="B73" s="12">
        <v>4.7</v>
      </c>
      <c r="C73" s="27">
        <v>3</v>
      </c>
      <c r="D73" s="14" t="s">
        <v>203</v>
      </c>
      <c r="E73" s="14">
        <v>0</v>
      </c>
      <c r="F73" s="14" t="s">
        <v>65</v>
      </c>
      <c r="G73" s="14" t="s">
        <v>204</v>
      </c>
    </row>
    <row r="74" spans="1:7" s="34" customFormat="1" ht="30">
      <c r="A74" s="12"/>
      <c r="B74" s="12">
        <v>5</v>
      </c>
      <c r="C74" s="12"/>
      <c r="D74" s="38" t="s">
        <v>205</v>
      </c>
      <c r="E74" s="39"/>
      <c r="F74" s="39"/>
      <c r="G74" s="40"/>
    </row>
    <row r="75" spans="1:7" s="34" customFormat="1" ht="75">
      <c r="A75" s="12">
        <v>69</v>
      </c>
      <c r="B75" s="12" t="s">
        <v>206</v>
      </c>
      <c r="C75" s="24">
        <v>5</v>
      </c>
      <c r="D75" s="14" t="s">
        <v>207</v>
      </c>
      <c r="E75" s="14">
        <v>0</v>
      </c>
      <c r="F75" s="14" t="s">
        <v>159</v>
      </c>
      <c r="G75" s="14" t="s">
        <v>208</v>
      </c>
    </row>
    <row r="76" spans="1:7" s="34" customFormat="1" ht="60">
      <c r="A76" s="12">
        <v>70</v>
      </c>
      <c r="B76" s="12" t="s">
        <v>209</v>
      </c>
      <c r="C76" s="26">
        <v>4</v>
      </c>
      <c r="D76" s="14" t="s">
        <v>210</v>
      </c>
      <c r="E76" s="14">
        <v>0</v>
      </c>
      <c r="F76" s="14" t="s">
        <v>164</v>
      </c>
      <c r="G76" s="14" t="s">
        <v>211</v>
      </c>
    </row>
    <row r="77" spans="1:7" s="34" customFormat="1" ht="60">
      <c r="A77" s="12">
        <v>71</v>
      </c>
      <c r="B77" s="12" t="s">
        <v>212</v>
      </c>
      <c r="C77" s="24">
        <v>5</v>
      </c>
      <c r="D77" s="14" t="s">
        <v>213</v>
      </c>
      <c r="E77" s="14">
        <v>0</v>
      </c>
      <c r="F77" s="14" t="s">
        <v>214</v>
      </c>
      <c r="G77" s="14" t="s">
        <v>215</v>
      </c>
    </row>
    <row r="78" spans="1:7" s="34" customFormat="1" ht="60">
      <c r="A78" s="12">
        <v>72</v>
      </c>
      <c r="B78" s="12" t="s">
        <v>216</v>
      </c>
      <c r="C78" s="24">
        <v>4</v>
      </c>
      <c r="D78" s="14" t="s">
        <v>217</v>
      </c>
      <c r="E78" s="14">
        <v>0</v>
      </c>
      <c r="F78" s="14" t="s">
        <v>214</v>
      </c>
      <c r="G78" s="14" t="s">
        <v>215</v>
      </c>
    </row>
    <row r="79" spans="1:7" s="34" customFormat="1" ht="45">
      <c r="A79" s="12">
        <v>73</v>
      </c>
      <c r="B79" s="12" t="s">
        <v>218</v>
      </c>
      <c r="C79" s="24">
        <v>4</v>
      </c>
      <c r="D79" s="14" t="s">
        <v>219</v>
      </c>
      <c r="E79" s="14">
        <v>0</v>
      </c>
      <c r="F79" s="14" t="s">
        <v>214</v>
      </c>
      <c r="G79" s="14" t="s">
        <v>220</v>
      </c>
    </row>
    <row r="80" spans="1:7" s="34" customFormat="1" ht="45">
      <c r="A80" s="12">
        <v>74</v>
      </c>
      <c r="B80" s="12" t="s">
        <v>221</v>
      </c>
      <c r="C80" s="24">
        <v>4</v>
      </c>
      <c r="D80" s="14" t="s">
        <v>222</v>
      </c>
      <c r="E80" s="14">
        <v>0</v>
      </c>
      <c r="F80" s="14" t="s">
        <v>214</v>
      </c>
      <c r="G80" s="14" t="s">
        <v>223</v>
      </c>
    </row>
    <row r="81" spans="1:7" s="34" customFormat="1" ht="60">
      <c r="A81" s="12">
        <v>75</v>
      </c>
      <c r="B81" s="12" t="s">
        <v>224</v>
      </c>
      <c r="C81" s="24">
        <v>4</v>
      </c>
      <c r="D81" s="14" t="s">
        <v>225</v>
      </c>
      <c r="E81" s="14">
        <v>0</v>
      </c>
      <c r="F81" s="14" t="s">
        <v>214</v>
      </c>
      <c r="G81" s="14" t="s">
        <v>226</v>
      </c>
    </row>
    <row r="82" spans="1:7" s="34" customFormat="1" ht="75">
      <c r="A82" s="12">
        <v>76</v>
      </c>
      <c r="B82" s="12">
        <v>5.3</v>
      </c>
      <c r="C82" s="24">
        <v>4</v>
      </c>
      <c r="D82" s="14" t="s">
        <v>227</v>
      </c>
      <c r="E82" s="14">
        <v>0</v>
      </c>
      <c r="F82" s="14" t="s">
        <v>159</v>
      </c>
      <c r="G82" s="14" t="s">
        <v>228</v>
      </c>
    </row>
    <row r="83" spans="1:7" s="34" customFormat="1" ht="90">
      <c r="A83" s="12">
        <v>77</v>
      </c>
      <c r="B83" s="12">
        <v>5.4</v>
      </c>
      <c r="C83" s="24">
        <v>5</v>
      </c>
      <c r="D83" s="14" t="s">
        <v>229</v>
      </c>
      <c r="E83" s="14">
        <v>0</v>
      </c>
      <c r="F83" s="14" t="s">
        <v>159</v>
      </c>
      <c r="G83" s="14" t="s">
        <v>230</v>
      </c>
    </row>
    <row r="84" spans="1:7" s="34" customFormat="1" ht="45">
      <c r="A84" s="12">
        <v>78</v>
      </c>
      <c r="B84" s="12">
        <v>5.5</v>
      </c>
      <c r="C84" s="27">
        <v>6</v>
      </c>
      <c r="D84" s="14" t="s">
        <v>231</v>
      </c>
      <c r="E84" s="14">
        <v>0</v>
      </c>
      <c r="F84" s="14" t="s">
        <v>232</v>
      </c>
      <c r="G84" s="14" t="s">
        <v>233</v>
      </c>
    </row>
    <row r="85" spans="1:7" s="34" customFormat="1" ht="90">
      <c r="A85" s="12">
        <v>79</v>
      </c>
      <c r="B85" s="12" t="s">
        <v>234</v>
      </c>
      <c r="C85" s="27">
        <v>1</v>
      </c>
      <c r="D85" s="14" t="s">
        <v>235</v>
      </c>
      <c r="E85" s="14">
        <v>0</v>
      </c>
      <c r="F85" s="14" t="s">
        <v>189</v>
      </c>
      <c r="G85" s="14" t="s">
        <v>236</v>
      </c>
    </row>
    <row r="86" spans="1:7" s="34" customFormat="1" ht="45">
      <c r="A86" s="12">
        <v>80</v>
      </c>
      <c r="B86" s="12" t="s">
        <v>237</v>
      </c>
      <c r="C86" s="27">
        <v>5</v>
      </c>
      <c r="D86" s="14" t="s">
        <v>238</v>
      </c>
      <c r="E86" s="14">
        <v>0</v>
      </c>
      <c r="F86" s="14" t="s">
        <v>95</v>
      </c>
      <c r="G86" s="14" t="s">
        <v>239</v>
      </c>
    </row>
    <row r="87" spans="1:7" s="34" customFormat="1" ht="45">
      <c r="A87" s="12">
        <v>81</v>
      </c>
      <c r="B87" s="12" t="s">
        <v>240</v>
      </c>
      <c r="C87" s="27">
        <v>6</v>
      </c>
      <c r="D87" s="14" t="s">
        <v>241</v>
      </c>
      <c r="E87" s="14">
        <v>0</v>
      </c>
      <c r="F87" s="14" t="s">
        <v>95</v>
      </c>
      <c r="G87" s="14" t="s">
        <v>242</v>
      </c>
    </row>
    <row r="88" spans="1:7" s="34" customFormat="1" ht="60">
      <c r="A88" s="12">
        <v>82</v>
      </c>
      <c r="B88" s="12" t="s">
        <v>243</v>
      </c>
      <c r="C88" s="27">
        <v>5</v>
      </c>
      <c r="D88" s="14" t="s">
        <v>244</v>
      </c>
      <c r="E88" s="14">
        <v>0</v>
      </c>
      <c r="F88" s="14" t="s">
        <v>164</v>
      </c>
      <c r="G88" s="14" t="s">
        <v>245</v>
      </c>
    </row>
    <row r="89" spans="1:7" s="34" customFormat="1" ht="60">
      <c r="A89" s="12">
        <v>83</v>
      </c>
      <c r="B89" s="12" t="s">
        <v>246</v>
      </c>
      <c r="C89" s="27">
        <v>5</v>
      </c>
      <c r="D89" s="14" t="s">
        <v>247</v>
      </c>
      <c r="E89" s="14">
        <v>0</v>
      </c>
      <c r="F89" s="14" t="s">
        <v>164</v>
      </c>
      <c r="G89" s="14" t="s">
        <v>248</v>
      </c>
    </row>
    <row r="90" spans="1:7" s="34" customFormat="1" ht="60">
      <c r="A90" s="12">
        <v>84</v>
      </c>
      <c r="B90" s="12">
        <v>5.8</v>
      </c>
      <c r="C90" s="27">
        <v>5</v>
      </c>
      <c r="D90" s="14" t="s">
        <v>249</v>
      </c>
      <c r="E90" s="14">
        <v>0</v>
      </c>
      <c r="F90" s="14" t="s">
        <v>250</v>
      </c>
      <c r="G90" s="14" t="s">
        <v>251</v>
      </c>
    </row>
    <row r="91" spans="1:7" s="34" customFormat="1" ht="45">
      <c r="A91" s="12">
        <v>85</v>
      </c>
      <c r="B91" s="12">
        <v>5.9</v>
      </c>
      <c r="C91" s="27">
        <v>2</v>
      </c>
      <c r="D91" s="14" t="s">
        <v>252</v>
      </c>
      <c r="E91" s="14">
        <v>0</v>
      </c>
      <c r="F91" s="14" t="s">
        <v>170</v>
      </c>
      <c r="G91" s="14" t="s">
        <v>253</v>
      </c>
    </row>
    <row r="92" spans="1:7" s="34" customFormat="1" ht="75">
      <c r="A92" s="12">
        <v>86</v>
      </c>
      <c r="B92" s="12">
        <v>5.0999999999999996</v>
      </c>
      <c r="C92" s="27">
        <v>2</v>
      </c>
      <c r="D92" s="14" t="s">
        <v>254</v>
      </c>
      <c r="E92" s="14">
        <v>0</v>
      </c>
      <c r="F92" s="14" t="s">
        <v>170</v>
      </c>
      <c r="G92" s="14" t="s">
        <v>255</v>
      </c>
    </row>
    <row r="93" spans="1:7" s="34" customFormat="1" ht="45">
      <c r="A93" s="12">
        <v>87</v>
      </c>
      <c r="B93" s="12">
        <v>5.2</v>
      </c>
      <c r="C93" s="27">
        <v>5</v>
      </c>
      <c r="D93" s="14" t="s">
        <v>256</v>
      </c>
      <c r="E93" s="14">
        <v>0</v>
      </c>
      <c r="F93" s="14" t="s">
        <v>257</v>
      </c>
      <c r="G93" s="14" t="s">
        <v>258</v>
      </c>
    </row>
    <row r="94" spans="1:7" s="34" customFormat="1" ht="45">
      <c r="A94" s="12">
        <v>88</v>
      </c>
      <c r="B94" s="12">
        <v>5.3</v>
      </c>
      <c r="C94" s="27">
        <v>4</v>
      </c>
      <c r="D94" s="14" t="s">
        <v>259</v>
      </c>
      <c r="E94" s="14">
        <v>0</v>
      </c>
      <c r="F94" s="14" t="s">
        <v>95</v>
      </c>
      <c r="G94" s="14" t="s">
        <v>260</v>
      </c>
    </row>
    <row r="95" spans="1:7" s="34" customFormat="1" ht="45">
      <c r="A95" s="12">
        <v>89</v>
      </c>
      <c r="B95" s="12">
        <v>6</v>
      </c>
      <c r="C95" s="12"/>
      <c r="D95" s="38" t="s">
        <v>261</v>
      </c>
      <c r="E95" s="39"/>
      <c r="F95" s="39"/>
      <c r="G95" s="40"/>
    </row>
    <row r="96" spans="1:7" s="34" customFormat="1" ht="90">
      <c r="A96" s="12">
        <v>90</v>
      </c>
      <c r="B96" s="12">
        <v>6.1</v>
      </c>
      <c r="C96" s="28">
        <v>3</v>
      </c>
      <c r="D96" s="14" t="s">
        <v>262</v>
      </c>
      <c r="E96" s="14">
        <v>0</v>
      </c>
      <c r="F96" s="14" t="s">
        <v>65</v>
      </c>
      <c r="G96" s="14" t="s">
        <v>263</v>
      </c>
    </row>
    <row r="97" spans="1:7" s="34" customFormat="1" ht="60">
      <c r="A97" s="12">
        <v>91</v>
      </c>
      <c r="B97" s="12">
        <v>6.2</v>
      </c>
      <c r="C97" s="24">
        <v>5</v>
      </c>
      <c r="D97" s="14" t="s">
        <v>264</v>
      </c>
      <c r="E97" s="14">
        <v>0</v>
      </c>
      <c r="F97" s="14" t="s">
        <v>178</v>
      </c>
      <c r="G97" s="14" t="s">
        <v>265</v>
      </c>
    </row>
    <row r="98" spans="1:7" s="34" customFormat="1" ht="45">
      <c r="A98" s="12">
        <v>92</v>
      </c>
      <c r="B98" s="12" t="s">
        <v>266</v>
      </c>
      <c r="C98" s="18">
        <v>1</v>
      </c>
      <c r="D98" s="14" t="s">
        <v>267</v>
      </c>
      <c r="E98" s="14">
        <v>0</v>
      </c>
      <c r="F98" s="14" t="s">
        <v>232</v>
      </c>
      <c r="G98" s="14" t="s">
        <v>268</v>
      </c>
    </row>
    <row r="99" spans="1:7" s="34" customFormat="1" ht="45">
      <c r="A99" s="12">
        <v>93</v>
      </c>
      <c r="B99" s="12" t="s">
        <v>269</v>
      </c>
      <c r="C99" s="18">
        <v>1</v>
      </c>
      <c r="D99" s="14" t="s">
        <v>270</v>
      </c>
      <c r="E99" s="14">
        <v>0</v>
      </c>
      <c r="F99" s="14" t="s">
        <v>170</v>
      </c>
      <c r="G99" s="14" t="s">
        <v>271</v>
      </c>
    </row>
    <row r="100" spans="1:7" s="34" customFormat="1" ht="75">
      <c r="A100" s="12">
        <v>94</v>
      </c>
      <c r="B100" s="12">
        <v>6.4</v>
      </c>
      <c r="C100" s="25">
        <v>2</v>
      </c>
      <c r="D100" s="14" t="s">
        <v>272</v>
      </c>
      <c r="E100" s="14">
        <v>0</v>
      </c>
      <c r="F100" s="14" t="s">
        <v>189</v>
      </c>
      <c r="G100" s="14" t="s">
        <v>273</v>
      </c>
    </row>
    <row r="101" spans="1:7" s="34" customFormat="1" ht="45">
      <c r="A101" s="12">
        <v>95</v>
      </c>
      <c r="B101" s="12">
        <v>6.5</v>
      </c>
      <c r="C101" s="18">
        <v>1</v>
      </c>
      <c r="D101" s="14" t="s">
        <v>274</v>
      </c>
      <c r="E101" s="14">
        <v>0</v>
      </c>
      <c r="F101" s="14" t="s">
        <v>65</v>
      </c>
      <c r="G101" s="14" t="s">
        <v>275</v>
      </c>
    </row>
    <row r="102" spans="1:7" s="34" customFormat="1" ht="30">
      <c r="A102" s="12"/>
      <c r="B102" s="12">
        <v>7</v>
      </c>
      <c r="C102" s="12"/>
      <c r="D102" s="38" t="s">
        <v>276</v>
      </c>
      <c r="E102" s="39"/>
      <c r="F102" s="39"/>
      <c r="G102" s="40"/>
    </row>
    <row r="103" spans="1:7" s="34" customFormat="1" ht="30">
      <c r="A103" s="12">
        <v>96</v>
      </c>
      <c r="B103" s="12">
        <v>7.1</v>
      </c>
      <c r="C103" s="24">
        <v>5</v>
      </c>
      <c r="D103" s="14" t="s">
        <v>277</v>
      </c>
      <c r="E103" s="14">
        <v>0</v>
      </c>
      <c r="F103" s="14" t="s">
        <v>170</v>
      </c>
      <c r="G103" s="14" t="s">
        <v>278</v>
      </c>
    </row>
    <row r="104" spans="1:7" s="34" customFormat="1" ht="75">
      <c r="A104" s="12">
        <v>97</v>
      </c>
      <c r="B104" s="12">
        <v>7.2</v>
      </c>
      <c r="C104" s="24">
        <v>5</v>
      </c>
      <c r="D104" s="14" t="s">
        <v>279</v>
      </c>
      <c r="E104" s="14">
        <v>0</v>
      </c>
      <c r="F104" s="14" t="s">
        <v>170</v>
      </c>
      <c r="G104" s="14" t="s">
        <v>280</v>
      </c>
    </row>
    <row r="105" spans="1:7" s="34" customFormat="1" ht="30">
      <c r="A105" s="12">
        <v>98</v>
      </c>
      <c r="B105" s="12">
        <v>7.3</v>
      </c>
      <c r="C105" s="25">
        <v>2</v>
      </c>
      <c r="D105" s="14" t="s">
        <v>281</v>
      </c>
      <c r="E105" s="14">
        <v>0</v>
      </c>
      <c r="F105" s="14" t="s">
        <v>232</v>
      </c>
      <c r="G105" s="14" t="s">
        <v>282</v>
      </c>
    </row>
    <row r="106" spans="1:7" s="34" customFormat="1" ht="45">
      <c r="A106" s="12">
        <v>99</v>
      </c>
      <c r="B106" s="12">
        <v>7.4</v>
      </c>
      <c r="C106" s="24">
        <v>5</v>
      </c>
      <c r="D106" s="14" t="s">
        <v>283</v>
      </c>
      <c r="E106" s="14">
        <v>0</v>
      </c>
      <c r="F106" s="14" t="s">
        <v>232</v>
      </c>
      <c r="G106" s="14" t="s">
        <v>284</v>
      </c>
    </row>
    <row r="107" spans="1:7" s="34" customFormat="1" ht="30">
      <c r="A107" s="12"/>
      <c r="B107" s="12">
        <v>8</v>
      </c>
      <c r="C107" s="12"/>
      <c r="D107" s="38" t="s">
        <v>285</v>
      </c>
      <c r="E107" s="39"/>
      <c r="F107" s="39"/>
      <c r="G107" s="40"/>
    </row>
    <row r="108" spans="1:7" s="34" customFormat="1" ht="30">
      <c r="A108" s="12">
        <v>100</v>
      </c>
      <c r="B108" s="12">
        <v>8.1</v>
      </c>
      <c r="C108" s="24">
        <v>5</v>
      </c>
      <c r="D108" s="14" t="s">
        <v>286</v>
      </c>
      <c r="E108" s="14">
        <v>0</v>
      </c>
      <c r="F108" s="14" t="s">
        <v>170</v>
      </c>
      <c r="G108" s="14" t="s">
        <v>287</v>
      </c>
    </row>
    <row r="109" spans="1:7" s="34" customFormat="1" ht="30">
      <c r="A109" s="12">
        <v>101</v>
      </c>
      <c r="B109" s="12" t="s">
        <v>288</v>
      </c>
      <c r="C109" s="24">
        <v>5</v>
      </c>
      <c r="D109" s="14" t="s">
        <v>289</v>
      </c>
      <c r="E109" s="14">
        <v>0</v>
      </c>
      <c r="F109" s="14" t="s">
        <v>170</v>
      </c>
      <c r="G109" s="14" t="s">
        <v>290</v>
      </c>
    </row>
    <row r="110" spans="1:7" s="34" customFormat="1" ht="45">
      <c r="A110" s="12">
        <v>102</v>
      </c>
      <c r="B110" s="12" t="s">
        <v>291</v>
      </c>
      <c r="C110" s="24">
        <v>5</v>
      </c>
      <c r="D110" s="16" t="s">
        <v>292</v>
      </c>
      <c r="E110" s="14">
        <v>0</v>
      </c>
      <c r="F110" s="14" t="s">
        <v>170</v>
      </c>
      <c r="G110" s="14" t="s">
        <v>293</v>
      </c>
    </row>
    <row r="111" spans="1:7" s="34" customFormat="1" ht="45">
      <c r="A111" s="12">
        <v>103</v>
      </c>
      <c r="B111" s="12" t="s">
        <v>294</v>
      </c>
      <c r="C111" s="25">
        <v>2</v>
      </c>
      <c r="D111" s="14" t="s">
        <v>295</v>
      </c>
      <c r="E111" s="14">
        <v>0</v>
      </c>
      <c r="F111" s="14" t="s">
        <v>232</v>
      </c>
      <c r="G111" s="14" t="s">
        <v>296</v>
      </c>
    </row>
    <row r="112" spans="1:7" s="34" customFormat="1" ht="30">
      <c r="A112" s="12">
        <v>104</v>
      </c>
      <c r="B112" s="12" t="s">
        <v>297</v>
      </c>
      <c r="C112" s="25">
        <v>2</v>
      </c>
      <c r="D112" s="14" t="s">
        <v>298</v>
      </c>
      <c r="E112" s="14">
        <v>0</v>
      </c>
      <c r="F112" s="14" t="s">
        <v>232</v>
      </c>
      <c r="G112" s="14" t="s">
        <v>299</v>
      </c>
    </row>
    <row r="113" spans="1:7" s="34" customFormat="1" ht="15">
      <c r="A113" s="12">
        <v>105</v>
      </c>
      <c r="B113" s="12" t="s">
        <v>300</v>
      </c>
      <c r="C113" s="25">
        <v>2</v>
      </c>
      <c r="D113" s="14" t="s">
        <v>301</v>
      </c>
      <c r="E113" s="14">
        <v>0</v>
      </c>
      <c r="F113" s="14" t="s">
        <v>232</v>
      </c>
      <c r="G113" s="14" t="s">
        <v>302</v>
      </c>
    </row>
    <row r="114" spans="1:7" s="34" customFormat="1" ht="45">
      <c r="A114" s="12">
        <v>106</v>
      </c>
      <c r="B114" s="12" t="s">
        <v>303</v>
      </c>
      <c r="C114" s="25">
        <v>2</v>
      </c>
      <c r="D114" s="14" t="s">
        <v>304</v>
      </c>
      <c r="E114" s="14">
        <v>0</v>
      </c>
      <c r="F114" s="14" t="s">
        <v>232</v>
      </c>
      <c r="G114" s="14" t="s">
        <v>305</v>
      </c>
    </row>
    <row r="115" spans="1:7" s="34" customFormat="1" ht="45">
      <c r="A115" s="12">
        <v>107</v>
      </c>
      <c r="B115" s="12">
        <v>8.4</v>
      </c>
      <c r="C115" s="24">
        <v>3</v>
      </c>
      <c r="D115" s="14" t="s">
        <v>306</v>
      </c>
      <c r="E115" s="14">
        <v>0</v>
      </c>
      <c r="F115" s="14" t="s">
        <v>170</v>
      </c>
      <c r="G115" s="14" t="s">
        <v>307</v>
      </c>
    </row>
    <row r="116" spans="1:7" s="34" customFormat="1" ht="30">
      <c r="A116" s="12"/>
      <c r="B116" s="12">
        <v>9</v>
      </c>
      <c r="C116" s="12"/>
      <c r="D116" s="38" t="s">
        <v>308</v>
      </c>
      <c r="E116" s="39"/>
      <c r="F116" s="39"/>
      <c r="G116" s="40"/>
    </row>
    <row r="117" spans="1:7" s="34" customFormat="1" ht="45">
      <c r="A117" s="12">
        <v>108</v>
      </c>
      <c r="B117" s="12">
        <v>9.1</v>
      </c>
      <c r="C117" s="24">
        <v>6</v>
      </c>
      <c r="D117" s="14" t="s">
        <v>309</v>
      </c>
      <c r="E117" s="14">
        <v>0</v>
      </c>
      <c r="F117" s="14" t="s">
        <v>232</v>
      </c>
      <c r="G117" s="14" t="s">
        <v>310</v>
      </c>
    </row>
    <row r="118" spans="1:7" s="34" customFormat="1" ht="45">
      <c r="A118" s="12">
        <v>109</v>
      </c>
      <c r="B118" s="12">
        <v>9.1999999999999993</v>
      </c>
      <c r="C118" s="26">
        <v>4</v>
      </c>
      <c r="D118" s="14" t="s">
        <v>311</v>
      </c>
      <c r="E118" s="14">
        <v>0</v>
      </c>
      <c r="F118" s="14" t="s">
        <v>95</v>
      </c>
      <c r="G118" s="14" t="s">
        <v>312</v>
      </c>
    </row>
    <row r="119" spans="1:7" s="34" customFormat="1" ht="15">
      <c r="A119" s="12">
        <v>110</v>
      </c>
      <c r="B119" s="12">
        <v>9.3000000000000007</v>
      </c>
      <c r="C119" s="29">
        <v>6</v>
      </c>
      <c r="D119" s="14" t="s">
        <v>313</v>
      </c>
      <c r="E119" s="14">
        <v>0</v>
      </c>
      <c r="F119" s="14" t="s">
        <v>232</v>
      </c>
      <c r="G119" s="14" t="s">
        <v>314</v>
      </c>
    </row>
    <row r="120" spans="1:7" s="34" customFormat="1" ht="30">
      <c r="A120" s="12"/>
      <c r="B120" s="12">
        <v>10</v>
      </c>
      <c r="C120" s="12"/>
      <c r="D120" s="38" t="s">
        <v>315</v>
      </c>
      <c r="E120" s="39"/>
      <c r="F120" s="39"/>
      <c r="G120" s="40"/>
    </row>
    <row r="121" spans="1:7" s="34" customFormat="1" ht="45">
      <c r="A121" s="12">
        <v>111</v>
      </c>
      <c r="B121" s="12">
        <v>10.1</v>
      </c>
      <c r="C121" s="26">
        <v>4</v>
      </c>
      <c r="D121" s="14" t="s">
        <v>316</v>
      </c>
      <c r="E121" s="14">
        <v>0</v>
      </c>
      <c r="F121" s="14" t="s">
        <v>95</v>
      </c>
      <c r="G121" s="14" t="s">
        <v>317</v>
      </c>
    </row>
    <row r="122" spans="1:7" s="34" customFormat="1" ht="60">
      <c r="A122" s="12">
        <v>112</v>
      </c>
      <c r="B122" s="12">
        <v>10.199999999999999</v>
      </c>
      <c r="C122" s="24">
        <v>5</v>
      </c>
      <c r="D122" s="14" t="s">
        <v>318</v>
      </c>
      <c r="E122" s="14">
        <v>0</v>
      </c>
      <c r="F122" s="14" t="s">
        <v>319</v>
      </c>
      <c r="G122" s="14" t="s">
        <v>320</v>
      </c>
    </row>
    <row r="123" spans="1:7" s="34" customFormat="1" ht="45">
      <c r="A123" s="12">
        <v>113</v>
      </c>
      <c r="B123" s="12">
        <v>10.3</v>
      </c>
      <c r="C123" s="24">
        <v>5</v>
      </c>
      <c r="D123" s="14" t="s">
        <v>321</v>
      </c>
      <c r="E123" s="14">
        <v>0</v>
      </c>
      <c r="F123" s="14" t="s">
        <v>95</v>
      </c>
      <c r="G123" s="14" t="s">
        <v>322</v>
      </c>
    </row>
    <row r="124" spans="1:7" s="34" customFormat="1" ht="60">
      <c r="A124" s="12">
        <v>114</v>
      </c>
      <c r="B124" s="12">
        <v>10.4</v>
      </c>
      <c r="C124" s="24">
        <v>5</v>
      </c>
      <c r="D124" s="14" t="s">
        <v>323</v>
      </c>
      <c r="E124" s="14">
        <v>0</v>
      </c>
      <c r="F124" s="14" t="s">
        <v>319</v>
      </c>
      <c r="G124" s="14" t="s">
        <v>324</v>
      </c>
    </row>
    <row r="125" spans="1:7" s="34" customFormat="1" ht="45">
      <c r="A125" s="12">
        <v>115</v>
      </c>
      <c r="B125" s="12">
        <v>10.5</v>
      </c>
      <c r="C125" s="24">
        <v>5</v>
      </c>
      <c r="D125" s="14" t="s">
        <v>325</v>
      </c>
      <c r="E125" s="14">
        <v>0</v>
      </c>
      <c r="F125" s="14" t="s">
        <v>159</v>
      </c>
      <c r="G125" s="14" t="s">
        <v>326</v>
      </c>
    </row>
    <row r="126" spans="1:7" s="34" customFormat="1" ht="90">
      <c r="A126" s="12">
        <v>116</v>
      </c>
      <c r="B126" s="12">
        <v>10.6</v>
      </c>
      <c r="C126" s="26">
        <v>4</v>
      </c>
      <c r="D126" s="14" t="s">
        <v>327</v>
      </c>
      <c r="E126" s="14">
        <v>0</v>
      </c>
      <c r="F126" s="14" t="s">
        <v>95</v>
      </c>
      <c r="G126" s="14" t="s">
        <v>328</v>
      </c>
    </row>
    <row r="127" spans="1:7" s="34" customFormat="1" ht="45">
      <c r="A127" s="12">
        <v>117</v>
      </c>
      <c r="B127" s="12">
        <v>10.7</v>
      </c>
      <c r="C127" s="24">
        <v>5</v>
      </c>
      <c r="D127" s="14" t="s">
        <v>329</v>
      </c>
      <c r="E127" s="14">
        <v>0</v>
      </c>
      <c r="F127" s="14" t="s">
        <v>91</v>
      </c>
      <c r="G127" s="14" t="s">
        <v>330</v>
      </c>
    </row>
    <row r="128" spans="1:7" s="34" customFormat="1" ht="15">
      <c r="A128" s="12"/>
      <c r="B128" s="12">
        <v>11</v>
      </c>
      <c r="C128" s="21"/>
      <c r="D128" s="14" t="s">
        <v>331</v>
      </c>
      <c r="E128" s="14"/>
      <c r="F128" s="21"/>
      <c r="G128" s="21"/>
    </row>
    <row r="129" spans="1:7" s="34" customFormat="1" ht="30">
      <c r="A129" s="30">
        <v>118</v>
      </c>
      <c r="B129" s="30">
        <v>11.1</v>
      </c>
      <c r="C129" s="12">
        <v>1</v>
      </c>
      <c r="D129" s="14" t="s">
        <v>332</v>
      </c>
      <c r="E129" s="14">
        <v>0</v>
      </c>
      <c r="F129" s="14" t="s">
        <v>167</v>
      </c>
      <c r="G129" s="14" t="s">
        <v>333</v>
      </c>
    </row>
    <row r="130" spans="1:7" s="34" customFormat="1" ht="60">
      <c r="A130" s="30">
        <v>119</v>
      </c>
      <c r="B130" s="30">
        <v>11.2</v>
      </c>
      <c r="C130" s="12">
        <v>5</v>
      </c>
      <c r="D130" s="14" t="s">
        <v>334</v>
      </c>
      <c r="E130" s="14">
        <v>0</v>
      </c>
      <c r="F130" s="14" t="s">
        <v>335</v>
      </c>
      <c r="G130" s="14" t="s">
        <v>336</v>
      </c>
    </row>
    <row r="131" spans="1:7" s="34" customFormat="1" ht="30">
      <c r="A131" s="30">
        <v>120</v>
      </c>
      <c r="B131" s="30">
        <v>11.3</v>
      </c>
      <c r="C131" s="12">
        <v>4</v>
      </c>
      <c r="D131" s="14" t="s">
        <v>337</v>
      </c>
      <c r="E131" s="14">
        <v>0</v>
      </c>
      <c r="F131" s="14" t="s">
        <v>95</v>
      </c>
      <c r="G131" s="14" t="s">
        <v>338</v>
      </c>
    </row>
    <row r="132" spans="1:7" s="34" customFormat="1" ht="60">
      <c r="A132" s="30">
        <v>121</v>
      </c>
      <c r="B132" s="30">
        <v>11.4</v>
      </c>
      <c r="C132" s="12">
        <v>4</v>
      </c>
      <c r="D132" s="14" t="s">
        <v>339</v>
      </c>
      <c r="E132" s="14">
        <v>0</v>
      </c>
      <c r="F132" s="14" t="s">
        <v>95</v>
      </c>
      <c r="G132" s="14" t="s">
        <v>340</v>
      </c>
    </row>
    <row r="133" spans="1:7" s="34" customFormat="1" ht="75">
      <c r="A133" s="30">
        <v>122</v>
      </c>
      <c r="B133" s="30">
        <v>11.5</v>
      </c>
      <c r="C133" s="12">
        <v>4</v>
      </c>
      <c r="D133" s="14" t="s">
        <v>341</v>
      </c>
      <c r="E133" s="14">
        <v>0</v>
      </c>
      <c r="F133" s="14" t="s">
        <v>342</v>
      </c>
      <c r="G133" s="14" t="s">
        <v>343</v>
      </c>
    </row>
    <row r="134" spans="1:7" s="34" customFormat="1" ht="30">
      <c r="A134" s="30">
        <v>123</v>
      </c>
      <c r="B134" s="30">
        <v>11.6</v>
      </c>
      <c r="C134" s="12">
        <v>4</v>
      </c>
      <c r="D134" s="14" t="s">
        <v>344</v>
      </c>
      <c r="E134" s="14">
        <v>0</v>
      </c>
      <c r="F134" s="14" t="s">
        <v>335</v>
      </c>
      <c r="G134" s="14" t="s">
        <v>345</v>
      </c>
    </row>
    <row r="135" spans="1:7" s="34" customFormat="1" ht="75">
      <c r="A135" s="30">
        <v>124</v>
      </c>
      <c r="B135" s="30">
        <v>11.7</v>
      </c>
      <c r="C135" s="12">
        <v>5</v>
      </c>
      <c r="D135" s="14" t="s">
        <v>346</v>
      </c>
      <c r="E135" s="14">
        <v>0</v>
      </c>
      <c r="F135" s="14" t="s">
        <v>156</v>
      </c>
      <c r="G135" s="14" t="s">
        <v>347</v>
      </c>
    </row>
    <row r="136" spans="1:7" s="34" customFormat="1" ht="45">
      <c r="A136" s="30">
        <v>125</v>
      </c>
      <c r="B136" s="30">
        <v>11.8</v>
      </c>
      <c r="C136" s="12">
        <v>5</v>
      </c>
      <c r="D136" s="14" t="s">
        <v>348</v>
      </c>
      <c r="E136" s="14">
        <v>0</v>
      </c>
      <c r="F136" s="14" t="s">
        <v>189</v>
      </c>
      <c r="G136" s="14" t="s">
        <v>349</v>
      </c>
    </row>
    <row r="137" spans="1:7" s="34" customFormat="1" ht="60">
      <c r="A137" s="30">
        <v>126</v>
      </c>
      <c r="B137" s="30">
        <v>11.9</v>
      </c>
      <c r="C137" s="12">
        <v>4</v>
      </c>
      <c r="D137" s="14" t="s">
        <v>350</v>
      </c>
      <c r="E137" s="14">
        <v>0</v>
      </c>
      <c r="F137" s="14" t="s">
        <v>250</v>
      </c>
      <c r="G137" s="14" t="s">
        <v>351</v>
      </c>
    </row>
    <row r="138" spans="1:7" s="34" customFormat="1" ht="60">
      <c r="A138" s="30">
        <v>127</v>
      </c>
      <c r="B138" s="31">
        <v>11.1</v>
      </c>
      <c r="C138" s="12">
        <v>4</v>
      </c>
      <c r="D138" s="14" t="s">
        <v>352</v>
      </c>
      <c r="E138" s="14">
        <v>0</v>
      </c>
      <c r="F138" s="14" t="s">
        <v>250</v>
      </c>
      <c r="G138" s="14" t="s">
        <v>353</v>
      </c>
    </row>
    <row r="139" spans="1:7" s="34" customFormat="1" ht="75">
      <c r="A139" s="30">
        <v>128</v>
      </c>
      <c r="B139" s="30">
        <v>11.11</v>
      </c>
      <c r="C139" s="12">
        <v>4</v>
      </c>
      <c r="D139" s="14" t="s">
        <v>354</v>
      </c>
      <c r="E139" s="14">
        <v>0</v>
      </c>
      <c r="F139" s="14" t="s">
        <v>250</v>
      </c>
      <c r="G139" s="14" t="s">
        <v>353</v>
      </c>
    </row>
    <row r="140" spans="1:7" s="34" customFormat="1" ht="30">
      <c r="A140" s="30">
        <v>129</v>
      </c>
      <c r="B140" s="30">
        <v>11.12</v>
      </c>
      <c r="C140" s="12">
        <v>5</v>
      </c>
      <c r="D140" s="14" t="s">
        <v>355</v>
      </c>
      <c r="E140" s="14">
        <v>0</v>
      </c>
      <c r="F140" s="14" t="s">
        <v>189</v>
      </c>
      <c r="G140" s="14" t="s">
        <v>356</v>
      </c>
    </row>
    <row r="141" spans="1:7" s="34" customFormat="1" ht="60">
      <c r="A141" s="30">
        <v>130</v>
      </c>
      <c r="B141" s="30">
        <v>11.13</v>
      </c>
      <c r="C141" s="12">
        <v>5</v>
      </c>
      <c r="D141" s="14" t="s">
        <v>357</v>
      </c>
      <c r="E141" s="14">
        <v>0</v>
      </c>
      <c r="F141" s="14" t="s">
        <v>146</v>
      </c>
      <c r="G141" s="14" t="s">
        <v>358</v>
      </c>
    </row>
  </sheetData>
  <mergeCells count="2">
    <mergeCell ref="D2:G2"/>
    <mergeCell ref="D53:G53"/>
  </mergeCells>
  <dataValidations count="1">
    <dataValidation type="list" allowBlank="1" showInputMessage="1" showErrorMessage="1" prompt="Click and enter a value from the list of items" sqref="E3:E40 E42:E52 E54:E65 E67:E73 E75:E94 E96:E101 E103:E106 E108:E115 E117:E119 E121:E141">
      <formula1>"0,1,2"</formula1>
    </dataValidation>
  </dataValidations>
  <hyperlinks>
    <hyperlink ref="G26" r:id="rId1"/>
  </hyperlinks>
  <printOptions gridLines="1"/>
  <pageMargins left="0.25" right="0.25" top="0.75" bottom="0.75" header="0" footer="0"/>
  <pageSetup paperSize="9" orientation="landscape"/>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C7"/>
  <sheetViews>
    <sheetView workbookViewId="0">
      <selection activeCell="C3" sqref="C3"/>
    </sheetView>
  </sheetViews>
  <sheetFormatPr defaultColWidth="0" defaultRowHeight="15" customHeight="1" zeroHeight="1"/>
  <cols>
    <col min="1" max="1" width="25" customWidth="1"/>
    <col min="2" max="2" width="18.5" customWidth="1"/>
    <col min="3" max="3" width="23.875" customWidth="1"/>
    <col min="4" max="16384" width="12.625" hidden="1"/>
  </cols>
  <sheetData>
    <row r="1" spans="1:3" ht="31.5">
      <c r="A1" s="45" t="s">
        <v>359</v>
      </c>
      <c r="B1" s="46"/>
      <c r="C1" s="47"/>
    </row>
    <row r="2" spans="1:3" ht="48.75" customHeight="1">
      <c r="A2" s="1" t="s">
        <v>360</v>
      </c>
      <c r="B2" s="48" t="s">
        <v>361</v>
      </c>
      <c r="C2" s="2" t="s">
        <v>362</v>
      </c>
    </row>
    <row r="3" spans="1:3" ht="48.75" customHeight="1">
      <c r="A3" s="3">
        <f>SUMIFS(CHKpoints!$E:$E,CHKpoints!$C:$C,"1" )/(COUNTIF(CHKpoints!$C:$C,1)*2)</f>
        <v>0</v>
      </c>
      <c r="B3" s="49"/>
      <c r="C3" s="3">
        <f>SUMIFS(CHKpoints!$E:$E,CHKpoints!$C:$C,"2" )/(COUNTIF(CHKpoints!$C:$C,2)*2)</f>
        <v>0</v>
      </c>
    </row>
    <row r="4" spans="1:3" ht="48.75" customHeight="1">
      <c r="A4" s="2" t="s">
        <v>363</v>
      </c>
      <c r="B4" s="49"/>
      <c r="C4" s="2" t="s">
        <v>364</v>
      </c>
    </row>
    <row r="5" spans="1:3" ht="48.75" customHeight="1">
      <c r="A5" s="3">
        <f>SUMIFS(CHKpoints!$E:$E,CHKpoints!$C:$C,"3" )/(COUNTIF(CHKpoints!$C:$C,3)*2)</f>
        <v>0</v>
      </c>
      <c r="B5" s="50">
        <f>(A3+C3+A5+C5+A7+C7)/6</f>
        <v>0</v>
      </c>
      <c r="C5" s="3">
        <f>SUMIFS(CHKpoints!$E:$E,CHKpoints!$C:$C,"4" )/(COUNTIF(CHKpoints!$C:$C,4)*2)</f>
        <v>0</v>
      </c>
    </row>
    <row r="6" spans="1:3" ht="48.75" customHeight="1">
      <c r="A6" s="2" t="s">
        <v>365</v>
      </c>
      <c r="B6" s="49"/>
      <c r="C6" s="2" t="s">
        <v>366</v>
      </c>
    </row>
    <row r="7" spans="1:3" ht="48.75" customHeight="1">
      <c r="A7" s="3">
        <f>SUMIFS(CHKpoints!$E:$E,CHKpoints!$C:$C,"5" )/(COUNTIF(CHKpoints!$C:$C,5)*2)</f>
        <v>0</v>
      </c>
      <c r="B7" s="51"/>
      <c r="C7" s="3">
        <f>SUMIFS(CHKpoints!$E:$E,CHKpoints!$C:$C,"6" )/(COUNTIF(CHKpoints!$C:$C,6)*2)</f>
        <v>0</v>
      </c>
    </row>
  </sheetData>
  <mergeCells count="3">
    <mergeCell ref="A1:C1"/>
    <mergeCell ref="B2:B4"/>
    <mergeCell ref="B5:B7"/>
  </mergeCells>
  <printOptions horizontalCentered="1" gridLines="1"/>
  <pageMargins left="0.25" right="0.25" top="0.75" bottom="0.75" header="0" footer="0"/>
  <pageSetup paperSize="9" fitToHeight="0" pageOrder="overThenDown" orientation="portrait" cellComments="atEnd"/>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E12"/>
  <sheetViews>
    <sheetView workbookViewId="0">
      <selection sqref="A1:C1"/>
    </sheetView>
  </sheetViews>
  <sheetFormatPr defaultColWidth="0" defaultRowHeight="15" customHeight="1" zeroHeight="1"/>
  <cols>
    <col min="1" max="1" width="25" customWidth="1"/>
    <col min="2" max="2" width="18.5" customWidth="1"/>
    <col min="3" max="4" width="23.875" customWidth="1"/>
    <col min="5" max="5" width="0" hidden="1" customWidth="1"/>
    <col min="6" max="16384" width="12.625" hidden="1"/>
  </cols>
  <sheetData>
    <row r="1" spans="1:4" ht="31.5">
      <c r="A1" s="55" t="s">
        <v>368</v>
      </c>
      <c r="B1" s="46"/>
      <c r="C1" s="47"/>
      <c r="D1" s="4" t="s">
        <v>361</v>
      </c>
    </row>
    <row r="2" spans="1:4" s="6" customFormat="1" ht="39" customHeight="1">
      <c r="A2" s="52" t="str">
        <f>CHKpoints!D2</f>
        <v>1a. Comply fully with the International Code of Marketing of Breast-milk Substitutes and relevant World Health Assembly resolutions. 1b. Have a written infant feeding policy that is routinely communicated to staff and parents. 1c. Establish ongoing monitoring and data-management systems.</v>
      </c>
      <c r="B2" s="53"/>
      <c r="C2" s="54"/>
      <c r="D2" s="5">
        <f>ROUND(SUM(CHKpoints!E4:E39)/(36*2),2)</f>
        <v>0</v>
      </c>
    </row>
    <row r="3" spans="1:4" s="6" customFormat="1" ht="39" customHeight="1">
      <c r="A3" s="52" t="str">
        <f>CHKpoints!D41</f>
        <v>2. Ensure that staff have sufficient knowledge, competence and skills to support breastfeeding.</v>
      </c>
      <c r="B3" s="53"/>
      <c r="C3" s="54"/>
      <c r="D3" s="5">
        <f>ROUND(SUM(CHKpoints!E42:E52)/22,2)</f>
        <v>0</v>
      </c>
    </row>
    <row r="4" spans="1:4" s="6" customFormat="1" ht="39" customHeight="1">
      <c r="A4" s="52" t="str">
        <f>CHKpoints!D53</f>
        <v>Discuss the importance and management of breastfeeding with pregnant women and their families.</v>
      </c>
      <c r="B4" s="53"/>
      <c r="C4" s="54"/>
      <c r="D4" s="5">
        <f>SUM(CHKpoints!E54:E65)/(12*2)</f>
        <v>0</v>
      </c>
    </row>
    <row r="5" spans="1:4" s="6" customFormat="1" ht="39" customHeight="1">
      <c r="A5" s="52" t="str">
        <f>CHKpoints!D66</f>
        <v>Facilitate immediate and uninterrupted skin-to-skin contact and support mothers to initiate breastfeeding as soon as possible after birth.</v>
      </c>
      <c r="B5" s="53"/>
      <c r="C5" s="54"/>
      <c r="D5" s="5">
        <f>SUM(CHKpoints!E67:E73)/(7*2)</f>
        <v>0</v>
      </c>
    </row>
    <row r="6" spans="1:4" s="6" customFormat="1" ht="39" customHeight="1">
      <c r="A6" s="52" t="str">
        <f>CHKpoints!D74</f>
        <v>Support mothers to initiate and maintain breastfeeding and manage common difficulties.</v>
      </c>
      <c r="B6" s="53"/>
      <c r="C6" s="54"/>
      <c r="D6" s="5">
        <f>SUM(CHKpoints!E75:E94)/(20*2)</f>
        <v>0</v>
      </c>
    </row>
    <row r="7" spans="1:4" s="6" customFormat="1" ht="39" customHeight="1">
      <c r="A7" s="52" t="str">
        <f>CHKpoints!D95</f>
        <v>(Mandatory Standard)Do not provide breastfed newborns any food or fluids other than breast milk, unless medically indicated.</v>
      </c>
      <c r="B7" s="53"/>
      <c r="C7" s="54"/>
      <c r="D7" s="5">
        <f>SUM(CHKpoints!E96:E101)/(6*2)</f>
        <v>0</v>
      </c>
    </row>
    <row r="8" spans="1:4" s="6" customFormat="1" ht="39" customHeight="1">
      <c r="A8" s="52" t="str">
        <f>CHKpoints!D102</f>
        <v xml:space="preserve">Enable mothers and their infants to remain together and to practise rooming-in 24 hours a day. </v>
      </c>
      <c r="B8" s="53"/>
      <c r="C8" s="54"/>
      <c r="D8" s="5">
        <f>SUM(CHKpoints!E103:E106)/(4*2)</f>
        <v>0</v>
      </c>
    </row>
    <row r="9" spans="1:4" s="6" customFormat="1" ht="39" customHeight="1">
      <c r="A9" s="52" t="str">
        <f>CHKpoints!D107</f>
        <v>Support mothers to recognize and respond to their infants’ cues for feeding.</v>
      </c>
      <c r="B9" s="53"/>
      <c r="C9" s="54"/>
      <c r="D9" s="5">
        <f>SUM(CHKpoints!E108:E115)/(8*2)</f>
        <v>0</v>
      </c>
    </row>
    <row r="10" spans="1:4" s="6" customFormat="1" ht="39" customHeight="1">
      <c r="A10" s="52" t="str">
        <f>CHKpoints!D116</f>
        <v>Counsel mothers on the use and risks of feeding bottles, teats and pacifiers. ( mandatory standard)</v>
      </c>
      <c r="B10" s="53"/>
      <c r="C10" s="54"/>
      <c r="D10" s="5">
        <f>SUM(CHKpoints!E117:E119)/(3*2)</f>
        <v>0</v>
      </c>
    </row>
    <row r="11" spans="1:4" s="6" customFormat="1" ht="39" customHeight="1">
      <c r="A11" s="52" t="str">
        <f>CHKpoints!D120</f>
        <v>Coordinate discharge so that parents and their infants have timely access to ongoing support and care.</v>
      </c>
      <c r="B11" s="53"/>
      <c r="C11" s="54"/>
      <c r="D11" s="5">
        <f>SUM(CHKpoints!E121:E127)/(7*2)</f>
        <v>0</v>
      </c>
    </row>
    <row r="12" spans="1:4" s="6" customFormat="1" ht="39" customHeight="1">
      <c r="A12" s="52" t="str">
        <f>CHKpoints!D128</f>
        <v>Mother-friendly care</v>
      </c>
      <c r="B12" s="53"/>
      <c r="C12" s="54"/>
      <c r="D12" s="5">
        <f>SUM(CHKpoints!E128:E141)/(13*2)</f>
        <v>0</v>
      </c>
    </row>
  </sheetData>
  <mergeCells count="12">
    <mergeCell ref="A6:C6"/>
    <mergeCell ref="A7:C7"/>
    <mergeCell ref="A1:C1"/>
    <mergeCell ref="A2:C2"/>
    <mergeCell ref="A3:C3"/>
    <mergeCell ref="A4:C4"/>
    <mergeCell ref="A5:C5"/>
    <mergeCell ref="A8:C8"/>
    <mergeCell ref="A9:C9"/>
    <mergeCell ref="A10:C10"/>
    <mergeCell ref="A11:C11"/>
    <mergeCell ref="A12:C12"/>
  </mergeCells>
  <printOptions horizontalCentered="1" gridLines="1"/>
  <pageMargins left="0.25" right="0.25" top="0.75" bottom="0.75" header="0" footer="0"/>
  <pageSetup paperSize="9" fitToHeight="0" pageOrder="overThenDown" orientation="portrait"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CHKpoints</vt:lpstr>
      <vt:lpstr>Score</vt:lpstr>
      <vt:lpstr>Standards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Windows User</cp:lastModifiedBy>
  <dcterms:created xsi:type="dcterms:W3CDTF">2021-08-27T08:31:38Z</dcterms:created>
  <dcterms:modified xsi:type="dcterms:W3CDTF">2021-09-15T07:38:13Z</dcterms:modified>
</cp:coreProperties>
</file>