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DC" sheetId="1" state="visible" r:id="rId2"/>
    <sheet name="ESB" sheetId="2" state="visible" r:id="rId3"/>
    <sheet name="PTK" sheetId="3" state="visible" r:id="rId4"/>
    <sheet name="SQAC-DQAC" sheetId="4" state="visible" r:id="rId5"/>
    <sheet name="Training" sheetId="5" state="visible" r:id="rId6"/>
    <sheet name="Condom-Box" sheetId="6" state="visible" r:id="rId7"/>
  </sheets>
  <definedNames>
    <definedName function="false" hidden="false" name="_xlfn_IFERROR" vbProcedure="false"/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<sst xmlns="http://schemas.openxmlformats.org/spreadsheetml/2006/main" count="278" uniqueCount="148">
  <si>
    <t xml:space="preserve">   FORMAT 1:- HOME DELIVERY OF CONTRACEPTIVES (HDC) </t>
  </si>
  <si>
    <t xml:space="preserve">State/ Union Territory:</t>
  </si>
  <si>
    <t xml:space="preserve">Corrected the no. of commodities distributed in highlighted cell </t>
  </si>
  <si>
    <t xml:space="preserve">Corrected the balance available in highlighted cell </t>
  </si>
  <si>
    <t xml:space="preserve">Reporting Year : APRIL - MARCH, 2022-23</t>
  </si>
  <si>
    <t xml:space="preserve">S.No</t>
  </si>
  <si>
    <t xml:space="preserve">Name of District</t>
  </si>
  <si>
    <t xml:space="preserve">Number of ASHAs </t>
  </si>
  <si>
    <r>
      <rPr>
        <b val="true"/>
        <sz val="12"/>
        <rFont val="Times New Roman"/>
        <family val="1"/>
        <charset val="1"/>
      </rPr>
      <t xml:space="preserve">Opening Balance as on </t>
    </r>
    <r>
      <rPr>
        <b val="true"/>
        <sz val="12"/>
        <color rgb="FFFF0000"/>
        <rFont val="Times New Roman"/>
        <family val="1"/>
        <charset val="1"/>
      </rPr>
      <t xml:space="preserve">1st April 2022 
</t>
    </r>
  </si>
  <si>
    <t xml:space="preserve">Stock Received during the reported year 
(Apr-Mar 2022-23)</t>
  </si>
  <si>
    <t xml:space="preserve">Stock Distributed under HDC scheme during the  reported year (Apr-Mar 2022-23)</t>
  </si>
  <si>
    <t xml:space="preserve">Balance Available at the end of reported year 
(Apr-Mar 2022-23) </t>
  </si>
  <si>
    <t xml:space="preserve">CC-Nirodh (in pieces)</t>
  </si>
  <si>
    <t xml:space="preserve">OCP-Mala N (in Cycles)</t>
  </si>
  <si>
    <t xml:space="preserve">ECP- Ezy Pill</t>
  </si>
  <si>
    <t xml:space="preserve">Centchroman (CHHAYA) 
(In strips)</t>
  </si>
  <si>
    <t xml:space="preserve">Centchroman (CHHAYA) (In strips)</t>
  </si>
  <si>
    <t xml:space="preserve">Trivandrum</t>
  </si>
  <si>
    <t xml:space="preserve">Kollam</t>
  </si>
  <si>
    <t xml:space="preserve">Pathanamthitta</t>
  </si>
  <si>
    <t xml:space="preserve">Alappuzha</t>
  </si>
  <si>
    <t xml:space="preserve"> </t>
  </si>
  <si>
    <t xml:space="preserve">Kottayam</t>
  </si>
  <si>
    <t xml:space="preserve">Idukki</t>
  </si>
  <si>
    <t xml:space="preserve">Ernakulam</t>
  </si>
  <si>
    <t xml:space="preserve">Thrissur</t>
  </si>
  <si>
    <t xml:space="preserve">Palakkad</t>
  </si>
  <si>
    <t xml:space="preserve">Malappuram</t>
  </si>
  <si>
    <t xml:space="preserve">Kozhikode</t>
  </si>
  <si>
    <t xml:space="preserve">Wayanad</t>
  </si>
  <si>
    <t xml:space="preserve">Kannur</t>
  </si>
  <si>
    <t xml:space="preserve">Kasaragod</t>
  </si>
  <si>
    <t xml:space="preserve">STATE TOTAL</t>
  </si>
  <si>
    <t xml:space="preserve">   FORMAT 2:- ASHA SCHEME FOR ENSURING SPACING AT BIRTH (ESB) </t>
  </si>
  <si>
    <t xml:space="preserve">Correct the no. of ASHA as mentioned in Sheet "HDC" </t>
  </si>
  <si>
    <t xml:space="preserve">S.No.</t>
  </si>
  <si>
    <t xml:space="preserve">0me of District</t>
  </si>
  <si>
    <t xml:space="preserve">No. of ASHAs </t>
  </si>
  <si>
    <t xml:space="preserve">Number of Eligible Couple (EC)</t>
  </si>
  <si>
    <t xml:space="preserve">ESB COMPONENT 1- DELAYING </t>
  </si>
  <si>
    <t xml:space="preserve">ESB COMPONENT 2- SPACING</t>
  </si>
  <si>
    <t xml:space="preserve">ESB COMPONENT 3- LIMITING</t>
  </si>
  <si>
    <t xml:space="preserve">No. of claims submitted during the reported year 
(Apr-Mar 2022-23) for Spacing of 2 yrs between marriage and birth of first child </t>
  </si>
  <si>
    <t xml:space="preserve">No. of claims cleared during the reported year 
(Apr-Mar 2022-23) for Spacing of 2 yrs between marriage and birth of first child </t>
  </si>
  <si>
    <t xml:space="preserve">No of claims submitted during the reported year 
(Apr-Mar 2022-23) for Spacing of 3 yrs between first and second child</t>
  </si>
  <si>
    <t xml:space="preserve">No. of claims cleared during the reported year 
(Apr-Mar 2022-23) for Spacing of 3 yrs between first and second child</t>
  </si>
  <si>
    <t xml:space="preserve">No. of Claim submitted during the reported year 
(Apr-Mar 2022-23) for Sterilization after 1st or 2nd child</t>
  </si>
  <si>
    <t xml:space="preserve">No. of claims cleared during the reported year 
(Apr-Mar 2022-23) for Sterilization after 1st or 2nd child </t>
  </si>
  <si>
    <t xml:space="preserve">EC with no children</t>
  </si>
  <si>
    <t xml:space="preserve">EC with one child</t>
  </si>
  <si>
    <t xml:space="preserve">EC with two children</t>
  </si>
  <si>
    <t xml:space="preserve">This Scheme not Implemented in State</t>
  </si>
  <si>
    <t xml:space="preserve">Patha0mthitta</t>
  </si>
  <si>
    <t xml:space="preserve">Er0kulam</t>
  </si>
  <si>
    <t xml:space="preserve">Waya0d</t>
  </si>
  <si>
    <t xml:space="preserve"> FORMAT 3: UTILIZATION OF PREGNANCY TESTING KIT (PTK)</t>
  </si>
  <si>
    <t xml:space="preserve">Corrected the no. of PTK distributed in highlighted cell </t>
  </si>
  <si>
    <r>
      <rPr>
        <b val="true"/>
        <sz val="12"/>
        <color rgb="FF000000"/>
        <rFont val="Times New Roman"/>
        <family val="1"/>
        <charset val="1"/>
      </rPr>
      <t xml:space="preserve">Opening Balance</t>
    </r>
    <r>
      <rPr>
        <b val="true"/>
        <sz val="12"/>
        <color rgb="FF000000"/>
        <rFont val="Times New Roman "/>
        <family val="0"/>
        <charset val="1"/>
      </rPr>
      <t xml:space="preserve"> as on</t>
    </r>
    <r>
      <rPr>
        <b val="true"/>
        <sz val="12"/>
        <color rgb="FFFF0000"/>
        <rFont val="Times New Roman "/>
        <family val="0"/>
        <charset val="1"/>
      </rPr>
      <t xml:space="preserve"> 1st April 2022 
</t>
    </r>
  </si>
  <si>
    <t xml:space="preserve">Stock Utilized during the reported year 
(Apr-Mar 2022-23)</t>
  </si>
  <si>
    <t xml:space="preserve">Balance Available at the end of the reported year 
(Apr-Mar 2022-23)</t>
  </si>
  <si>
    <t xml:space="preserve">At DH/ SDH/ CHC/ PHC</t>
  </si>
  <si>
    <t xml:space="preserve">At SC</t>
  </si>
  <si>
    <t xml:space="preserve">Through ASHA</t>
  </si>
  <si>
    <t xml:space="preserve"> FORMAT 4 : SQAC/DQAC Functionality status, Monitoring plan and Findings of client exit interview</t>
  </si>
  <si>
    <r>
      <rPr>
        <b val="true"/>
        <i val="true"/>
        <sz val="12"/>
        <color rgb="FF993300"/>
        <rFont val="Calibri"/>
        <family val="2"/>
        <charset val="1"/>
      </rPr>
      <t xml:space="preserve">Correct the grading catogory/ies </t>
    </r>
    <r>
      <rPr>
        <b val="true"/>
        <i val="true"/>
        <sz val="13"/>
        <color rgb="FF993300"/>
        <rFont val="Calibri"/>
        <family val="2"/>
        <charset val="1"/>
      </rPr>
      <t xml:space="preserve">(in numbers)</t>
    </r>
  </si>
  <si>
    <t xml:space="preserve">No of meetings held during the reported year 
(Apr-Mar 2022-23)</t>
  </si>
  <si>
    <t xml:space="preserve"> No. of Assessment visits planned in the district by SISC/ DISC during the reported year 
(Apr-Mar 2022-23)</t>
  </si>
  <si>
    <t xml:space="preserve"> No. of Assessment visits done during the reported year 
(Apr-Mar 2022-23)</t>
  </si>
  <si>
    <t xml:space="preserve">Total Number of client exit interviews conducted</t>
  </si>
  <si>
    <t xml:space="preserve">Number of clients who reported waiting time of more than 2 hours from time of registration to time of surgery</t>
  </si>
  <si>
    <t xml:space="preserve">Number of clients who reportedly received post operative instruction card after the surgery</t>
  </si>
  <si>
    <r>
      <rPr>
        <b val="true"/>
        <sz val="12"/>
        <color rgb="FF000000"/>
        <rFont val="Times New Roman"/>
        <family val="1"/>
        <charset val="1"/>
      </rPr>
      <t xml:space="preserve">Overall Grading of Sterilization services by the</t>
    </r>
    <r>
      <rPr>
        <b val="true"/>
        <sz val="12"/>
        <color rgb="FFFF0000"/>
        <rFont val="Times New Roman"/>
        <family val="1"/>
        <charset val="1"/>
      </rPr>
      <t xml:space="preserve"> clients whose exit interviews were conducted (as mentioned in </t>
    </r>
    <r>
      <rPr>
        <b val="true"/>
        <sz val="13"/>
        <color rgb="FFFF0000"/>
        <rFont val="Times New Roman"/>
        <family val="1"/>
        <charset val="1"/>
      </rPr>
      <t xml:space="preserve">col. "M"</t>
    </r>
    <r>
      <rPr>
        <b val="true"/>
        <sz val="12"/>
        <color rgb="FFFF0000"/>
        <rFont val="Times New Roman"/>
        <family val="1"/>
        <charset val="1"/>
      </rPr>
      <t xml:space="preserve">)</t>
    </r>
  </si>
  <si>
    <t xml:space="preserve">State Quality Assurance committee</t>
  </si>
  <si>
    <t xml:space="preserve">State Indemnity Sub-committee</t>
  </si>
  <si>
    <t xml:space="preserve">District Quality Assurance committee</t>
  </si>
  <si>
    <t xml:space="preserve">District Indemnity Sub-committee</t>
  </si>
  <si>
    <t xml:space="preserve">Static health facilities</t>
  </si>
  <si>
    <t xml:space="preserve">FDS</t>
  </si>
  <si>
    <t xml:space="preserve">Accredited Private/ NGO health facilities</t>
  </si>
  <si>
    <t xml:space="preserve">Very good
(No)</t>
  </si>
  <si>
    <t xml:space="preserve">Good
(No)</t>
  </si>
  <si>
    <t xml:space="preserve">Average
(No)</t>
  </si>
  <si>
    <t xml:space="preserve">Unsatisfactory
(No)</t>
  </si>
  <si>
    <t xml:space="preserve">Format 5 -Family Planning  Training Status in Public Health Facilities</t>
  </si>
  <si>
    <t xml:space="preserve">Note :-  * = Please provide the cummulative figures of trained providers in your district  till  31st March 2023    # = Please provide the numbers of service providers trained during FY 2022-23 ( 1st April 2022- 31st March 2023)</t>
  </si>
  <si>
    <t xml:space="preserve">Name of the District</t>
  </si>
  <si>
    <t xml:space="preserve">Laparoscopic sterilization   
 (MBBS and above) </t>
  </si>
  <si>
    <t xml:space="preserve">  Minilap sterilization   
 (MBBS and above) </t>
  </si>
  <si>
    <t xml:space="preserve"> NSV (MBBS and Above) </t>
  </si>
  <si>
    <t xml:space="preserve">PPIUCD </t>
  </si>
  <si>
    <t xml:space="preserve"> MPA Injectable </t>
  </si>
  <si>
    <t xml:space="preserve"> Oral Contraceptive Pills (OCP) </t>
  </si>
  <si>
    <t xml:space="preserve">No. of CHO oriented for 1-2 days on FP program </t>
  </si>
  <si>
    <t xml:space="preserve"> FPLMIS </t>
  </si>
  <si>
    <t xml:space="preserve">Total number   of trained/empanelled  service providers available in the district till March 2023*</t>
  </si>
  <si>
    <r>
      <rPr>
        <b val="true"/>
        <sz val="12"/>
        <rFont val="Calibri"/>
        <family val="2"/>
        <charset val="1"/>
      </rPr>
      <t xml:space="preserve">Number of service providers trained during FY 2022-23</t>
    </r>
    <r>
      <rPr>
        <b val="true"/>
        <vertAlign val="superscript"/>
        <sz val="12"/>
        <rFont val="Calibri"/>
        <family val="2"/>
        <charset val="1"/>
      </rPr>
      <t xml:space="preserve">#</t>
    </r>
    <r>
      <rPr>
        <b val="true"/>
        <sz val="12"/>
        <rFont val="Calibri"/>
        <family val="2"/>
        <charset val="1"/>
      </rPr>
      <t xml:space="preserve"> </t>
    </r>
  </si>
  <si>
    <t xml:space="preserve">Total number   of trained/empanelled  service providers available in the district till March 2023* </t>
  </si>
  <si>
    <r>
      <rPr>
        <b val="true"/>
        <sz val="12"/>
        <rFont val="Calibri"/>
        <family val="2"/>
        <charset val="1"/>
      </rPr>
      <t xml:space="preserve">Number of service providers trained during FY 2022-23</t>
    </r>
    <r>
      <rPr>
        <b val="true"/>
        <vertAlign val="superscript"/>
        <sz val="12"/>
        <rFont val="Calibri"/>
        <family val="2"/>
        <charset val="1"/>
      </rPr>
      <t xml:space="preserve">#</t>
    </r>
  </si>
  <si>
    <t xml:space="preserve">MO 
(MBBS and above/AYUSH)</t>
  </si>
  <si>
    <t xml:space="preserve">CHO ( Applicable for Nursing Personnel &amp; AYUSH only)</t>
  </si>
  <si>
    <t xml:space="preserve">Nursing Personnel (Staff Nurse/LHV/ANM)</t>
  </si>
  <si>
    <t xml:space="preserve">CHO</t>
  </si>
  <si>
    <t xml:space="preserve">Program Managers</t>
  </si>
  <si>
    <t xml:space="preserve">Medical officers</t>
  </si>
  <si>
    <t xml:space="preserve">Pharmacist/Store Keepers/ DEO</t>
  </si>
  <si>
    <t xml:space="preserve">Nursing Personnel 
(Staff Nurse/LHV/ANM)</t>
  </si>
  <si>
    <t xml:space="preserve">ASHA</t>
  </si>
  <si>
    <t xml:space="preserve">Total number   of trained service providers available in the district till March 2023*</t>
  </si>
  <si>
    <t xml:space="preserve">Total number   of trained service providers available in the district till March 2023*. </t>
  </si>
  <si>
    <r>
      <rPr>
        <b val="true"/>
        <sz val="12"/>
        <rFont val="Calibri"/>
        <family val="2"/>
        <charset val="1"/>
      </rPr>
      <t xml:space="preserve">Number of service provider trained during FY 2022-23</t>
    </r>
    <r>
      <rPr>
        <b val="true"/>
        <vertAlign val="superscript"/>
        <sz val="12"/>
        <rFont val="Calibri"/>
        <family val="2"/>
        <charset val="1"/>
      </rPr>
      <t xml:space="preserve">#</t>
    </r>
  </si>
  <si>
    <t xml:space="preserve">Total number   of oriented CHOs available in the district till March 2023*</t>
  </si>
  <si>
    <r>
      <rPr>
        <b val="true"/>
        <sz val="12"/>
        <rFont val="Calibri"/>
        <family val="2"/>
        <charset val="1"/>
      </rPr>
      <t xml:space="preserve">Number of CHOs oriented during FY 2022-23</t>
    </r>
    <r>
      <rPr>
        <b val="true"/>
        <vertAlign val="superscript"/>
        <sz val="12"/>
        <rFont val="Calibri"/>
        <family val="2"/>
        <charset val="1"/>
      </rPr>
      <t xml:space="preserve">#</t>
    </r>
  </si>
  <si>
    <t xml:space="preserve">Total number of trained program managers available in the district till March 2023*</t>
  </si>
  <si>
    <r>
      <rPr>
        <b val="true"/>
        <sz val="12"/>
        <rFont val="Calibri"/>
        <family val="2"/>
        <charset val="1"/>
      </rPr>
      <t xml:space="preserve">Number of program managers trained during FY 2022-23</t>
    </r>
    <r>
      <rPr>
        <b val="true"/>
        <vertAlign val="superscript"/>
        <sz val="12"/>
        <rFont val="Calibri"/>
        <family val="2"/>
        <charset val="1"/>
      </rPr>
      <t xml:space="preserve">#</t>
    </r>
  </si>
  <si>
    <t xml:space="preserve">Total number   of trained CHOs available in the district till March 2023*</t>
  </si>
  <si>
    <r>
      <rPr>
        <b val="true"/>
        <sz val="12"/>
        <rFont val="Calibri"/>
        <family val="2"/>
        <charset val="1"/>
      </rPr>
      <t xml:space="preserve">Number of CHOs trained during FY 2022-23</t>
    </r>
    <r>
      <rPr>
        <b val="true"/>
        <vertAlign val="superscript"/>
        <sz val="12"/>
        <rFont val="Calibri"/>
        <family val="2"/>
        <charset val="1"/>
      </rPr>
      <t xml:space="preserve">#</t>
    </r>
  </si>
  <si>
    <t xml:space="preserve">Total number of trained Pharmacist/Store Keepers/ DEO available in the district till March 2023*</t>
  </si>
  <si>
    <r>
      <rPr>
        <b val="true"/>
        <sz val="12"/>
        <rFont val="Calibri"/>
        <family val="2"/>
        <charset val="1"/>
      </rPr>
      <t xml:space="preserve">Number of Pharmacist/Store Keepers/ DEO trained during FY 2022-23</t>
    </r>
    <r>
      <rPr>
        <b val="true"/>
        <vertAlign val="superscript"/>
        <sz val="12"/>
        <rFont val="Calibri"/>
        <family val="2"/>
        <charset val="1"/>
      </rPr>
      <t xml:space="preserve">#</t>
    </r>
  </si>
  <si>
    <t xml:space="preserve">Total number   of trained nursing personnel available in the district till March 2023*</t>
  </si>
  <si>
    <r>
      <rPr>
        <b val="true"/>
        <sz val="12"/>
        <rFont val="Calibri"/>
        <family val="2"/>
        <charset val="1"/>
      </rPr>
      <t xml:space="preserve">Number of nursing personnel trained during FY 2022-23</t>
    </r>
    <r>
      <rPr>
        <b val="true"/>
        <vertAlign val="superscript"/>
        <sz val="12"/>
        <rFont val="Calibri"/>
        <family val="2"/>
        <charset val="1"/>
      </rPr>
      <t xml:space="preserve">#</t>
    </r>
  </si>
  <si>
    <t xml:space="preserve">Total number   of trained ASHAs available in the district till March 2023*</t>
  </si>
  <si>
    <r>
      <rPr>
        <b val="true"/>
        <sz val="12"/>
        <rFont val="Calibri"/>
        <family val="2"/>
        <charset val="1"/>
      </rPr>
      <t xml:space="preserve">Number of ASHAs trained during FY 2022-23</t>
    </r>
    <r>
      <rPr>
        <b val="true"/>
        <vertAlign val="superscript"/>
        <sz val="12"/>
        <rFont val="Calibri"/>
        <family val="2"/>
        <charset val="1"/>
      </rPr>
      <t xml:space="preserve">#</t>
    </r>
  </si>
  <si>
    <t xml:space="preserve">Format 6 - Status of Condom Boxes </t>
  </si>
  <si>
    <t xml:space="preserve">Details of Condom Boxes Installed</t>
  </si>
  <si>
    <t xml:space="preserve">Details of Condom Usage Through Condom Boxes</t>
  </si>
  <si>
    <t xml:space="preserve">No.  of DH/SDH</t>
  </si>
  <si>
    <t xml:space="preserve">No.  of CHC</t>
  </si>
  <si>
    <t xml:space="preserve">No.  of PHC</t>
  </si>
  <si>
    <t xml:space="preserve">No.  of SC</t>
  </si>
  <si>
    <t xml:space="preserve">Total DH/SDH in the District</t>
  </si>
  <si>
    <t xml:space="preserve">Total Number of DH/SDH with installed condom boxes in the district upto March 2023
(Mention cumulative data)  </t>
  </si>
  <si>
    <t xml:space="preserve">Total No. of Condom Boxes installed in DH/SDH in the district upto March 2023
(Mention cumulative data till FY 2022-23)  </t>
  </si>
  <si>
    <t xml:space="preserve">Total no. of condom boxes installed in DH/SDH in the district during FY 2022-23 (Apr 2022 - Mar 2023)</t>
  </si>
  <si>
    <t xml:space="preserve">Total CHCs in the District</t>
  </si>
  <si>
    <t xml:space="preserve">Total Number of CHCs with installed condom boxes in the district upto March 2023
(Mention cumulative data)  </t>
  </si>
  <si>
    <t xml:space="preserve">Total No. of Condom Boxes installed in CHCs in the district upto March 2023
(Mention cumulative data till FY 2022-23)  </t>
  </si>
  <si>
    <t xml:space="preserve">Total no. of condom boxes installed in CHCs in the district during FY 2022-23 (Apr 2022 - Mar 2023)</t>
  </si>
  <si>
    <t xml:space="preserve">Total PHCs in the District </t>
  </si>
  <si>
    <t xml:space="preserve">Total Number of PHCs with installed condom boxes in the district upto March 2023
(Mention cumulative data)  </t>
  </si>
  <si>
    <t xml:space="preserve">Total No. of Condom Boxes installed in PHCs in the district upto March 2023
(Mention cumulative data till FY 2022-23)  </t>
  </si>
  <si>
    <t xml:space="preserve">Total no. of condom boxes installed in PHCs in the district during FY 2022-23 (Apr 2022 - Mar 2023)</t>
  </si>
  <si>
    <t xml:space="preserve">Total SCs in the District </t>
  </si>
  <si>
    <t xml:space="preserve">Total Number of SCs with installed condom boxes in the district upto March 2023
(Mention cumulative data)  </t>
  </si>
  <si>
    <t xml:space="preserve">Total No. of condom Boxes installed in SCs in the district upto March 2023
(Mention cumulative data till FY 2022-23)  </t>
  </si>
  <si>
    <t xml:space="preserve">Total no. of condom boxes installed in SCs in the district during FY 2022-23 (Apr 2022 - Mar 2023)</t>
  </si>
  <si>
    <t xml:space="preserve">Total number of Condoms Refilled (in pieces) in condom boxes during FY 2022-23 (Apr 2022 - Mar 2023)
(Total of all facilities where condom boxes are installed)</t>
  </si>
  <si>
    <t xml:space="preserve">Total number of condoms consumed/ distributed (in pieces) through condom boxes during FY 2022-23 (Apr 2022 - Mar 2023)
(Total of all facilities where condom boxes are installed)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</si>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</sst>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2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Times New Roman"/>
      <family val="1"/>
      <charset val="1"/>
    </font>
    <font>
      <sz val="12"/>
      <name val="Calibri"/>
      <family val="2"/>
      <charset val="1"/>
    </font>
    <font>
      <b val="true"/>
      <sz val="14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i val="true"/>
      <sz val="12"/>
      <color rgb="FF993300"/>
      <name val="Calibri"/>
      <family val="2"/>
      <charset val="1"/>
    </font>
    <font>
      <sz val="11"/>
      <name val="Calibri"/>
      <family val="2"/>
      <charset val="1"/>
    </font>
    <font>
      <b val="true"/>
      <sz val="12"/>
      <color rgb="FFFF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sz val="12"/>
      <name val="Times New Roman"/>
      <family val="1"/>
      <charset val="1"/>
    </font>
    <font>
      <sz val="10"/>
      <color rgb="FF000000"/>
      <name val="Arial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6"/>
      <name val="Times New Roman"/>
      <family val="1"/>
      <charset val="1"/>
    </font>
    <font>
      <b val="true"/>
      <sz val="12"/>
      <color rgb="FF000000"/>
      <name val="Times New Roman "/>
      <family val="0"/>
      <charset val="1"/>
    </font>
    <font>
      <b val="true"/>
      <sz val="12"/>
      <color rgb="FFFF0000"/>
      <name val="Times New Roman "/>
      <family val="0"/>
      <charset val="1"/>
    </font>
    <font>
      <sz val="11"/>
      <name val="Bookman Old Style"/>
      <family val="1"/>
      <charset val="1"/>
    </font>
    <font>
      <b val="true"/>
      <i val="true"/>
      <sz val="13"/>
      <color rgb="FF993300"/>
      <name val="Calibri"/>
      <family val="2"/>
      <charset val="1"/>
    </font>
    <font>
      <b val="true"/>
      <sz val="13"/>
      <color rgb="FFFF0000"/>
      <name val="Times New Roman"/>
      <family val="1"/>
      <charset val="1"/>
    </font>
    <font>
      <sz val="10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vertAlign val="superscript"/>
      <sz val="12"/>
      <name val="Calibri"/>
      <family val="2"/>
      <charset val="1"/>
    </font>
    <font>
      <sz val="14"/>
      <name val="Times New Roman"/>
      <family val="1"/>
      <charset val="1"/>
    </font>
    <font>
      <b val="true"/>
      <sz val="18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  <font>
      <sz val="12"/>
      <color rgb="FF000000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FF8080"/>
        <bgColor rgb="FFFF99CC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CC99FF"/>
        <bgColor rgb="FF9999FF"/>
      </patternFill>
    </fill>
    <fill>
      <patternFill patternType="solid">
        <fgColor rgb="FFFF99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FFF"/>
      </patternFill>
    </fill>
    <fill>
      <patternFill patternType="solid">
        <fgColor rgb="FF333333"/>
        <bgColor rgb="FF4C4C4C"/>
      </patternFill>
    </fill>
    <fill>
      <patternFill patternType="solid">
        <fgColor rgb="FF0066CC"/>
        <bgColor rgb="FF008080"/>
      </patternFill>
    </fill>
    <fill>
      <patternFill patternType="solid">
        <fgColor rgb="FFCCFFCC"/>
        <bgColor rgb="FFCCFFFF"/>
      </patternFill>
    </fill>
    <fill>
      <patternFill patternType="solid">
        <fgColor rgb="FF99CC00"/>
        <bgColor rgb="FFFFCC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 diagonalUp="false" diagonalDown="false">
      <left style="thin">
        <color rgb="FF4C4C4C"/>
      </left>
      <right/>
      <top style="thin">
        <color rgb="FF4C4C4C"/>
      </top>
      <bottom style="thin">
        <color rgb="FF4C4C4C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>
        <color rgb="FF4C4C4C"/>
      </top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>
        <color rgb="FF4C4C4C"/>
      </left>
      <right/>
      <top style="thin">
        <color rgb="FF4C4C4C"/>
      </top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8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4" borderId="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8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1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1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14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14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8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17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17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17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17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8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1" fillId="4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210"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6600"/>
        </patternFill>
      </fill>
    </dxf>
    <dxf>
      <font>
        <name val="Calibri"/>
        <charset val="1"/>
        <family val="0"/>
        <color rgb="FF000000"/>
      </font>
      <fill>
        <patternFill>
          <bgColor rgb="FFFF6600"/>
        </patternFill>
      </fill>
    </dxf>
    <dxf>
      <font>
        <name val="Calibri"/>
        <charset val="1"/>
        <family val="0"/>
        <color rgb="FF000000"/>
      </font>
      <fill>
        <patternFill>
          <bgColor rgb="FFFF6600"/>
        </patternFill>
      </fill>
    </dxf>
    <dxf>
      <font>
        <name val="Calibri"/>
        <charset val="1"/>
        <family val="0"/>
        <color rgb="FF000000"/>
      </font>
      <fill>
        <patternFill>
          <bgColor rgb="FFFF660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6600"/>
        </patternFill>
      </fill>
    </dxf>
    <dxf>
      <font>
        <name val="Calibri"/>
        <charset val="1"/>
        <family val="0"/>
        <color rgb="FF000000"/>
      </font>
      <fill>
        <patternFill>
          <bgColor rgb="FFFF6600"/>
        </patternFill>
      </fill>
    </dxf>
    <dxf>
      <font>
        <name val="Calibri"/>
        <charset val="1"/>
        <family val="0"/>
        <color rgb="FF000000"/>
      </font>
      <fill>
        <patternFill>
          <bgColor rgb="FFFF6600"/>
        </patternFill>
      </fill>
    </dxf>
    <dxf>
      <font>
        <name val="Calibri"/>
        <charset val="1"/>
        <family val="0"/>
        <color rgb="FF000000"/>
      </font>
      <fill>
        <patternFill>
          <bgColor rgb="FFFF660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6600"/>
        </patternFill>
      </fill>
    </dxf>
    <dxf>
      <font>
        <name val="Calibri"/>
        <charset val="1"/>
        <family val="0"/>
        <color rgb="FF000000"/>
      </font>
      <fill>
        <patternFill>
          <bgColor rgb="FFFF6600"/>
        </patternFill>
      </fill>
    </dxf>
    <dxf>
      <font>
        <name val="Calibri"/>
        <charset val="1"/>
        <family val="0"/>
        <color rgb="FF000000"/>
      </font>
      <fill>
        <patternFill>
          <bgColor rgb="FFFF6600"/>
        </patternFill>
      </fill>
    </dxf>
    <dxf>
      <font>
        <name val="Calibri"/>
        <charset val="1"/>
        <family val="0"/>
        <color rgb="FF000000"/>
      </font>
      <fill>
        <patternFill>
          <bgColor rgb="FFFF660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660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660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660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808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  <dxf>
      <font>
        <name val="Calibri"/>
        <charset val="1"/>
        <family val="0"/>
        <color rgb="FF000000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8080"/>
    <pageSetUpPr fitToPage="false"/>
  </sheetPr>
  <dimension ref="A1:AF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3" ySplit="5" topLeftCell="O12" activePane="bottomRight" state="frozen"/>
      <selection pane="topLeft" activeCell="A1" activeCellId="0" sqref="A1"/>
      <selection pane="topRight" activeCell="O1" activeCellId="0" sqref="O1"/>
      <selection pane="bottomLeft" activeCell="A12" activeCellId="0" sqref="A12"/>
      <selection pane="bottomRight" activeCell="S13" activeCellId="0" sqref="S13"/>
    </sheetView>
  </sheetViews>
  <sheetFormatPr defaultRowHeight="15" zeroHeight="false" outlineLevelRow="0" outlineLevelCol="0"/>
  <cols>
    <col collapsed="false" customWidth="true" hidden="false" outlineLevel="0" max="1" min="1" style="1" width="8.88"/>
    <col collapsed="false" customWidth="true" hidden="false" outlineLevel="0" max="2" min="2" style="1" width="32.87"/>
    <col collapsed="false" customWidth="true" hidden="false" outlineLevel="0" max="3" min="3" style="1" width="14.32"/>
    <col collapsed="false" customWidth="true" hidden="false" outlineLevel="0" max="4" min="4" style="1" width="12.66"/>
    <col collapsed="false" customWidth="true" hidden="false" outlineLevel="0" max="5" min="5" style="1" width="13.99"/>
    <col collapsed="false" customWidth="true" hidden="false" outlineLevel="0" max="6" min="6" style="1" width="12.66"/>
    <col collapsed="false" customWidth="true" hidden="false" outlineLevel="0" max="7" min="7" style="1" width="15.87"/>
    <col collapsed="false" customWidth="true" hidden="false" outlineLevel="0" max="8" min="8" style="1" width="12.66"/>
    <col collapsed="false" customWidth="true" hidden="false" outlineLevel="0" max="9" min="9" style="1" width="13.99"/>
    <col collapsed="false" customWidth="true" hidden="false" outlineLevel="0" max="10" min="10" style="1" width="12.66"/>
    <col collapsed="false" customWidth="true" hidden="false" outlineLevel="0" max="11" min="11" style="1" width="14.66"/>
    <col collapsed="false" customWidth="true" hidden="false" outlineLevel="0" max="12" min="12" style="1" width="12.66"/>
    <col collapsed="false" customWidth="true" hidden="false" outlineLevel="0" max="13" min="13" style="1" width="14.32"/>
    <col collapsed="false" customWidth="true" hidden="false" outlineLevel="0" max="14" min="14" style="1" width="12.66"/>
    <col collapsed="false" customWidth="true" hidden="false" outlineLevel="0" max="15" min="15" style="1" width="14.87"/>
    <col collapsed="false" customWidth="true" hidden="false" outlineLevel="0" max="16" min="16" style="1" width="12.66"/>
    <col collapsed="false" customWidth="true" hidden="false" outlineLevel="0" max="17" min="17" style="1" width="14.32"/>
    <col collapsed="false" customWidth="true" hidden="false" outlineLevel="0" max="18" min="18" style="1" width="10.66"/>
    <col collapsed="false" customWidth="true" hidden="false" outlineLevel="0" max="23" min="19" style="1" width="15.32"/>
    <col collapsed="false" customWidth="true" hidden="false" outlineLevel="0" max="257" min="24" style="1" width="14.43"/>
    <col collapsed="false" customWidth="true" hidden="false" outlineLevel="0" max="1025" min="258" style="0" width="14.43"/>
  </cols>
  <sheetData>
    <row r="1" customFormat="false" ht="36" hidden="false" customHeight="true" outlineLevel="0" collapsed="false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customFormat="false" ht="33.75" hidden="false" customHeight="true" outlineLevel="0" collapsed="false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2</v>
      </c>
      <c r="N2" s="8"/>
      <c r="O2" s="8"/>
      <c r="P2" s="9"/>
      <c r="Q2" s="8" t="s">
        <v>3</v>
      </c>
      <c r="R2" s="8"/>
      <c r="S2" s="8"/>
      <c r="T2" s="10"/>
      <c r="U2" s="10"/>
      <c r="V2" s="10"/>
      <c r="W2" s="10"/>
    </row>
    <row r="3" customFormat="false" ht="22.5" hidden="false" customHeight="true" outlineLevel="0" collapsed="false">
      <c r="A3" s="11" t="s">
        <v>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customFormat="false" ht="43.5" hidden="false" customHeight="true" outlineLevel="0" collapsed="false">
      <c r="A4" s="14" t="s">
        <v>5</v>
      </c>
      <c r="B4" s="15" t="s">
        <v>6</v>
      </c>
      <c r="C4" s="16" t="s">
        <v>7</v>
      </c>
      <c r="D4" s="17" t="s">
        <v>8</v>
      </c>
      <c r="E4" s="17"/>
      <c r="F4" s="17"/>
      <c r="G4" s="17"/>
      <c r="H4" s="18" t="s">
        <v>9</v>
      </c>
      <c r="I4" s="18"/>
      <c r="J4" s="18"/>
      <c r="K4" s="18"/>
      <c r="L4" s="15" t="s">
        <v>10</v>
      </c>
      <c r="M4" s="15"/>
      <c r="N4" s="15"/>
      <c r="O4" s="15"/>
      <c r="P4" s="19" t="s">
        <v>11</v>
      </c>
      <c r="Q4" s="19"/>
      <c r="R4" s="19"/>
      <c r="S4" s="19"/>
      <c r="T4" s="10"/>
      <c r="U4" s="10"/>
      <c r="V4" s="10"/>
      <c r="W4" s="10"/>
    </row>
    <row r="5" customFormat="false" ht="54" hidden="false" customHeight="true" outlineLevel="0" collapsed="false">
      <c r="A5" s="14"/>
      <c r="B5" s="14"/>
      <c r="C5" s="16"/>
      <c r="D5" s="20" t="s">
        <v>12</v>
      </c>
      <c r="E5" s="20" t="s">
        <v>13</v>
      </c>
      <c r="F5" s="20" t="s">
        <v>14</v>
      </c>
      <c r="G5" s="20" t="s">
        <v>15</v>
      </c>
      <c r="H5" s="21" t="s">
        <v>12</v>
      </c>
      <c r="I5" s="21" t="s">
        <v>13</v>
      </c>
      <c r="J5" s="21" t="s">
        <v>14</v>
      </c>
      <c r="K5" s="21" t="s">
        <v>16</v>
      </c>
      <c r="L5" s="22" t="s">
        <v>12</v>
      </c>
      <c r="M5" s="22" t="s">
        <v>13</v>
      </c>
      <c r="N5" s="22" t="s">
        <v>14</v>
      </c>
      <c r="O5" s="22" t="s">
        <v>16</v>
      </c>
      <c r="P5" s="23" t="s">
        <v>12</v>
      </c>
      <c r="Q5" s="23" t="s">
        <v>13</v>
      </c>
      <c r="R5" s="23" t="s">
        <v>14</v>
      </c>
      <c r="S5" s="23" t="s">
        <v>15</v>
      </c>
      <c r="T5" s="24"/>
      <c r="U5" s="24"/>
      <c r="V5" s="24"/>
      <c r="W5" s="24"/>
    </row>
    <row r="6" s="30" customFormat="true" ht="15.6" hidden="false" customHeight="true" outlineLevel="0" collapsed="false">
      <c r="A6" s="25" t="n">
        <v>1</v>
      </c>
      <c r="B6" s="26" t="s">
        <v>17</v>
      </c>
      <c r="C6" s="27" t="n">
        <v>2563</v>
      </c>
      <c r="D6" s="28" t="n">
        <v>0</v>
      </c>
      <c r="E6" s="28" t="n">
        <v>0</v>
      </c>
      <c r="F6" s="28" t="n">
        <v>0</v>
      </c>
      <c r="G6" s="28" t="n">
        <v>0</v>
      </c>
      <c r="H6" s="28" t="n">
        <v>131520</v>
      </c>
      <c r="I6" s="28" t="n">
        <v>2000</v>
      </c>
      <c r="J6" s="28" t="n">
        <v>0</v>
      </c>
      <c r="K6" s="28" t="n">
        <v>0</v>
      </c>
      <c r="L6" s="28" t="n">
        <v>116880</v>
      </c>
      <c r="M6" s="28" t="n">
        <v>1940</v>
      </c>
      <c r="N6" s="28" t="n">
        <v>0</v>
      </c>
      <c r="O6" s="28" t="n">
        <v>0</v>
      </c>
      <c r="P6" s="28" t="n">
        <v>14640</v>
      </c>
      <c r="Q6" s="28" t="n">
        <v>60</v>
      </c>
      <c r="R6" s="28" t="n">
        <v>0</v>
      </c>
      <c r="S6" s="28" t="n">
        <v>0</v>
      </c>
      <c r="T6" s="29"/>
      <c r="U6" s="29"/>
      <c r="V6" s="29"/>
      <c r="W6" s="29"/>
      <c r="X6" s="30" t="n">
        <f aca="false">D6+H6-L6</f>
        <v>14640</v>
      </c>
      <c r="Y6" s="30" t="n">
        <f aca="false">E6+I6-M6</f>
        <v>60</v>
      </c>
      <c r="Z6" s="30" t="n">
        <f aca="false">F6+J6-N6</f>
        <v>0</v>
      </c>
      <c r="AA6" s="30" t="n">
        <f aca="false">G6+K6-O6</f>
        <v>0</v>
      </c>
      <c r="AB6" s="30" t="n">
        <f aca="false">P6=X6</f>
        <v>1</v>
      </c>
      <c r="AC6" s="30" t="n">
        <f aca="false">Q6=Y6</f>
        <v>1</v>
      </c>
      <c r="AD6" s="30" t="n">
        <f aca="false">R6=Z6</f>
        <v>1</v>
      </c>
      <c r="AE6" s="30" t="n">
        <f aca="false">S6=AA6</f>
        <v>1</v>
      </c>
    </row>
    <row r="7" customFormat="false" ht="14.25" hidden="false" customHeight="true" outlineLevel="0" collapsed="false">
      <c r="A7" s="31" t="n">
        <v>2</v>
      </c>
      <c r="B7" s="32" t="s">
        <v>18</v>
      </c>
      <c r="C7" s="27" t="n">
        <v>1951</v>
      </c>
      <c r="D7" s="33" t="n">
        <v>85799</v>
      </c>
      <c r="E7" s="33" t="n">
        <v>10411</v>
      </c>
      <c r="F7" s="33" t="n">
        <v>85</v>
      </c>
      <c r="G7" s="33" t="n">
        <v>1375</v>
      </c>
      <c r="H7" s="33" t="n">
        <v>144000</v>
      </c>
      <c r="I7" s="33" t="n">
        <v>8000</v>
      </c>
      <c r="J7" s="33" t="n">
        <v>0</v>
      </c>
      <c r="K7" s="33" t="n">
        <v>0</v>
      </c>
      <c r="L7" s="33" t="n">
        <v>131789</v>
      </c>
      <c r="M7" s="33" t="n">
        <v>10917</v>
      </c>
      <c r="N7" s="33" t="n">
        <v>61</v>
      </c>
      <c r="O7" s="33" t="n">
        <v>418</v>
      </c>
      <c r="P7" s="34" t="n">
        <v>98010</v>
      </c>
      <c r="Q7" s="33" t="n">
        <v>7494</v>
      </c>
      <c r="R7" s="33" t="n">
        <v>24</v>
      </c>
      <c r="S7" s="33" t="n">
        <v>957</v>
      </c>
      <c r="T7" s="29"/>
      <c r="U7" s="29"/>
      <c r="V7" s="29"/>
      <c r="W7" s="29"/>
      <c r="X7" s="30" t="n">
        <f aca="false">D7+H7-L7</f>
        <v>98010</v>
      </c>
      <c r="Y7" s="30" t="n">
        <f aca="false">E7+I7-M7</f>
        <v>7494</v>
      </c>
      <c r="Z7" s="30" t="n">
        <f aca="false">F7+J7-N7</f>
        <v>24</v>
      </c>
      <c r="AA7" s="30" t="n">
        <f aca="false">G7+K7-O7</f>
        <v>957</v>
      </c>
      <c r="AB7" s="35" t="n">
        <f aca="false">P7=X7</f>
        <v>1</v>
      </c>
      <c r="AC7" s="30" t="n">
        <f aca="false">Q7=Y7</f>
        <v>1</v>
      </c>
      <c r="AD7" s="30" t="n">
        <f aca="false">R7=Z7</f>
        <v>1</v>
      </c>
      <c r="AE7" s="30" t="n">
        <f aca="false">S7=AA7</f>
        <v>1</v>
      </c>
    </row>
    <row r="8" customFormat="false" ht="14.25" hidden="false" customHeight="true" outlineLevel="0" collapsed="false">
      <c r="A8" s="31" t="n">
        <v>3</v>
      </c>
      <c r="B8" s="36" t="s">
        <v>19</v>
      </c>
      <c r="C8" s="33" t="n">
        <v>1038</v>
      </c>
      <c r="D8" s="37" t="n">
        <v>26820</v>
      </c>
      <c r="E8" s="37" t="n">
        <v>0</v>
      </c>
      <c r="F8" s="37" t="n">
        <v>0</v>
      </c>
      <c r="G8" s="37" t="n">
        <v>0</v>
      </c>
      <c r="H8" s="37" t="n">
        <v>57600</v>
      </c>
      <c r="I8" s="37" t="n">
        <v>0</v>
      </c>
      <c r="J8" s="37" t="n">
        <v>0</v>
      </c>
      <c r="K8" s="37" t="n">
        <v>0</v>
      </c>
      <c r="L8" s="37" t="n">
        <f aca="false">D8+H8-P8</f>
        <v>56340</v>
      </c>
      <c r="M8" s="37" t="n">
        <v>0</v>
      </c>
      <c r="N8" s="37" t="n">
        <v>0</v>
      </c>
      <c r="O8" s="37" t="n">
        <v>0</v>
      </c>
      <c r="P8" s="37" t="n">
        <v>28080</v>
      </c>
      <c r="Q8" s="37" t="n">
        <v>0</v>
      </c>
      <c r="R8" s="37" t="n">
        <v>0</v>
      </c>
      <c r="S8" s="37" t="n">
        <v>0</v>
      </c>
      <c r="T8" s="29"/>
      <c r="U8" s="29"/>
      <c r="V8" s="29"/>
      <c r="W8" s="29"/>
      <c r="X8" s="30" t="n">
        <f aca="false">D8+H8-L8</f>
        <v>28080</v>
      </c>
      <c r="Y8" s="30" t="n">
        <f aca="false">E8+I8-M8</f>
        <v>0</v>
      </c>
      <c r="Z8" s="30" t="n">
        <f aca="false">F8+J8-N8</f>
        <v>0</v>
      </c>
      <c r="AA8" s="30" t="n">
        <f aca="false">G8+K8-O8</f>
        <v>0</v>
      </c>
      <c r="AB8" s="30" t="n">
        <f aca="false">P8=X8</f>
        <v>1</v>
      </c>
      <c r="AC8" s="30" t="n">
        <f aca="false">Q8=Y8</f>
        <v>1</v>
      </c>
      <c r="AD8" s="30" t="n">
        <f aca="false">R8=Z8</f>
        <v>1</v>
      </c>
      <c r="AE8" s="30" t="n">
        <f aca="false">S8=AA8</f>
        <v>1</v>
      </c>
    </row>
    <row r="9" customFormat="false" ht="14.25" hidden="false" customHeight="true" outlineLevel="0" collapsed="false">
      <c r="A9" s="31" t="n">
        <v>4</v>
      </c>
      <c r="B9" s="26" t="s">
        <v>20</v>
      </c>
      <c r="C9" s="38" t="n">
        <v>1959</v>
      </c>
      <c r="D9" s="39" t="n">
        <v>80600</v>
      </c>
      <c r="E9" s="39" t="n">
        <v>0</v>
      </c>
      <c r="F9" s="39" t="n">
        <v>0</v>
      </c>
      <c r="G9" s="39" t="n">
        <v>0</v>
      </c>
      <c r="H9" s="39" t="n">
        <v>230400</v>
      </c>
      <c r="I9" s="39" t="n">
        <v>10000</v>
      </c>
      <c r="J9" s="39" t="n">
        <v>250</v>
      </c>
      <c r="K9" s="39" t="n">
        <v>600</v>
      </c>
      <c r="L9" s="39" t="n">
        <v>311000</v>
      </c>
      <c r="M9" s="39" t="n">
        <v>8400</v>
      </c>
      <c r="N9" s="39" t="n">
        <v>250</v>
      </c>
      <c r="O9" s="39" t="n">
        <v>480</v>
      </c>
      <c r="P9" s="39" t="n">
        <v>0</v>
      </c>
      <c r="Q9" s="39" t="n">
        <v>1600</v>
      </c>
      <c r="R9" s="39" t="n">
        <v>0</v>
      </c>
      <c r="S9" s="37" t="n">
        <v>0</v>
      </c>
      <c r="T9" s="29"/>
      <c r="U9" s="29"/>
      <c r="V9" s="29"/>
      <c r="W9" s="29"/>
      <c r="X9" s="30" t="n">
        <f aca="false">D9+H9-L9</f>
        <v>0</v>
      </c>
      <c r="Y9" s="30" t="n">
        <f aca="false">E9+I9-M9</f>
        <v>1600</v>
      </c>
      <c r="Z9" s="30" t="n">
        <f aca="false">F9+J9-N9</f>
        <v>0</v>
      </c>
      <c r="AA9" s="30" t="n">
        <f aca="false">G9+K9-O9</f>
        <v>120</v>
      </c>
      <c r="AB9" s="30" t="n">
        <f aca="false">P9=X9</f>
        <v>1</v>
      </c>
      <c r="AC9" s="30" t="n">
        <f aca="false">Q9=Y9</f>
        <v>1</v>
      </c>
      <c r="AD9" s="30" t="n">
        <f aca="false">R9=Z9</f>
        <v>1</v>
      </c>
      <c r="AE9" s="40" t="n">
        <f aca="false">S9=AA9</f>
        <v>0</v>
      </c>
      <c r="AF9" s="1" t="s">
        <v>21</v>
      </c>
    </row>
    <row r="10" customFormat="false" ht="14.25" hidden="false" customHeight="true" outlineLevel="0" collapsed="false">
      <c r="A10" s="31" t="n">
        <v>5</v>
      </c>
      <c r="B10" s="41" t="s">
        <v>22</v>
      </c>
      <c r="C10" s="27" t="n">
        <v>1527</v>
      </c>
      <c r="D10" s="28" t="n">
        <v>51109</v>
      </c>
      <c r="E10" s="28" t="n">
        <v>386</v>
      </c>
      <c r="F10" s="28" t="n">
        <v>893</v>
      </c>
      <c r="G10" s="28" t="n">
        <v>1865</v>
      </c>
      <c r="H10" s="28" t="n">
        <v>82080</v>
      </c>
      <c r="I10" s="28" t="n">
        <v>9000</v>
      </c>
      <c r="J10" s="28" t="n">
        <v>1000</v>
      </c>
      <c r="K10" s="28" t="n">
        <v>0</v>
      </c>
      <c r="L10" s="28" t="n">
        <v>112209</v>
      </c>
      <c r="M10" s="28" t="n">
        <v>8886</v>
      </c>
      <c r="N10" s="28" t="n">
        <v>520</v>
      </c>
      <c r="O10" s="28" t="n">
        <v>836</v>
      </c>
      <c r="P10" s="28" t="n">
        <v>20980</v>
      </c>
      <c r="Q10" s="28" t="n">
        <v>500</v>
      </c>
      <c r="R10" s="28" t="n">
        <v>1373</v>
      </c>
      <c r="S10" s="28" t="n">
        <v>1029</v>
      </c>
      <c r="T10" s="29"/>
      <c r="U10" s="29"/>
      <c r="V10" s="29"/>
      <c r="W10" s="29"/>
      <c r="X10" s="30" t="n">
        <f aca="false">D10+H10-L10</f>
        <v>20980</v>
      </c>
      <c r="Y10" s="30" t="n">
        <f aca="false">E10+I10-M10</f>
        <v>500</v>
      </c>
      <c r="Z10" s="30" t="n">
        <f aca="false">F10+J10-N10</f>
        <v>1373</v>
      </c>
      <c r="AA10" s="30" t="n">
        <f aca="false">G10+K10-O10</f>
        <v>1029</v>
      </c>
      <c r="AB10" s="30" t="n">
        <f aca="false">P10=X10</f>
        <v>1</v>
      </c>
      <c r="AC10" s="30" t="n">
        <f aca="false">Q10=Y10</f>
        <v>1</v>
      </c>
      <c r="AD10" s="30" t="n">
        <f aca="false">R10=Z10</f>
        <v>1</v>
      </c>
      <c r="AE10" s="30" t="n">
        <f aca="false">S10=AA10</f>
        <v>1</v>
      </c>
    </row>
    <row r="11" customFormat="false" ht="14.25" hidden="false" customHeight="true" outlineLevel="0" collapsed="false">
      <c r="A11" s="31" t="n">
        <v>6</v>
      </c>
      <c r="B11" s="36" t="s">
        <v>23</v>
      </c>
      <c r="C11" s="28" t="n">
        <v>1042</v>
      </c>
      <c r="D11" s="28" t="n">
        <v>0</v>
      </c>
      <c r="E11" s="28" t="n">
        <v>0</v>
      </c>
      <c r="F11" s="28" t="n">
        <v>0</v>
      </c>
      <c r="G11" s="28" t="n">
        <v>0</v>
      </c>
      <c r="H11" s="28" t="n">
        <v>131520</v>
      </c>
      <c r="I11" s="28" t="n">
        <v>2000</v>
      </c>
      <c r="J11" s="28" t="n">
        <v>0</v>
      </c>
      <c r="K11" s="28" t="n">
        <v>0</v>
      </c>
      <c r="L11" s="28" t="n">
        <v>116880</v>
      </c>
      <c r="M11" s="28" t="n">
        <v>1940</v>
      </c>
      <c r="N11" s="28" t="n">
        <v>0</v>
      </c>
      <c r="O11" s="28" t="n">
        <v>0</v>
      </c>
      <c r="P11" s="28" t="n">
        <v>14640</v>
      </c>
      <c r="Q11" s="28" t="n">
        <v>60</v>
      </c>
      <c r="R11" s="28" t="n">
        <v>0</v>
      </c>
      <c r="S11" s="28" t="n">
        <v>0</v>
      </c>
      <c r="T11" s="29"/>
      <c r="U11" s="29"/>
      <c r="V11" s="29"/>
      <c r="W11" s="29"/>
      <c r="X11" s="30" t="n">
        <f aca="false">D11+H11-L11</f>
        <v>14640</v>
      </c>
      <c r="Y11" s="30" t="n">
        <f aca="false">E11+I11-M11</f>
        <v>60</v>
      </c>
      <c r="Z11" s="30" t="n">
        <f aca="false">F11+J11-N11</f>
        <v>0</v>
      </c>
      <c r="AA11" s="30" t="n">
        <f aca="false">G11+K11-O11</f>
        <v>0</v>
      </c>
      <c r="AB11" s="30" t="n">
        <f aca="false">P11=X11</f>
        <v>1</v>
      </c>
      <c r="AC11" s="30" t="n">
        <f aca="false">Q11=Y11</f>
        <v>1</v>
      </c>
      <c r="AD11" s="30" t="n">
        <f aca="false">R11=Z11</f>
        <v>1</v>
      </c>
      <c r="AE11" s="30" t="n">
        <f aca="false">S11=AA11</f>
        <v>1</v>
      </c>
    </row>
    <row r="12" customFormat="false" ht="14.25" hidden="false" customHeight="true" outlineLevel="0" collapsed="false">
      <c r="A12" s="31" t="n">
        <v>7</v>
      </c>
      <c r="B12" s="41" t="s">
        <v>24</v>
      </c>
      <c r="C12" s="42" t="n">
        <v>2375</v>
      </c>
      <c r="D12" s="37" t="n">
        <v>39843</v>
      </c>
      <c r="E12" s="37" t="n">
        <v>1176</v>
      </c>
      <c r="F12" s="37" t="n">
        <v>105</v>
      </c>
      <c r="G12" s="37" t="n">
        <v>2</v>
      </c>
      <c r="H12" s="43" t="n">
        <v>289070</v>
      </c>
      <c r="I12" s="43" t="n">
        <v>8742</v>
      </c>
      <c r="J12" s="43" t="n">
        <v>673</v>
      </c>
      <c r="K12" s="43" t="n">
        <v>12</v>
      </c>
      <c r="L12" s="37" t="n">
        <v>201308</v>
      </c>
      <c r="M12" s="37" t="n">
        <v>4737</v>
      </c>
      <c r="N12" s="37" t="n">
        <v>220</v>
      </c>
      <c r="O12" s="37" t="n">
        <v>12</v>
      </c>
      <c r="P12" s="44" t="n">
        <v>127605</v>
      </c>
      <c r="Q12" s="37" t="n">
        <v>5181</v>
      </c>
      <c r="R12" s="37" t="n">
        <v>558</v>
      </c>
      <c r="S12" s="37" t="n">
        <v>2</v>
      </c>
      <c r="T12" s="29"/>
      <c r="U12" s="29"/>
      <c r="V12" s="29"/>
      <c r="W12" s="29"/>
      <c r="X12" s="30" t="n">
        <f aca="false">D12+H12-L12</f>
        <v>127605</v>
      </c>
      <c r="Y12" s="30" t="n">
        <f aca="false">E12+I12-M12</f>
        <v>5181</v>
      </c>
      <c r="Z12" s="30" t="n">
        <f aca="false">F12+J12-N12</f>
        <v>558</v>
      </c>
      <c r="AA12" s="30" t="n">
        <f aca="false">G12+K12-O12</f>
        <v>2</v>
      </c>
      <c r="AB12" s="30" t="n">
        <f aca="false">P12=X12</f>
        <v>1</v>
      </c>
      <c r="AC12" s="30" t="n">
        <f aca="false">Q12=Y12</f>
        <v>1</v>
      </c>
      <c r="AD12" s="30" t="n">
        <f aca="false">R12=Z12</f>
        <v>1</v>
      </c>
      <c r="AE12" s="30" t="n">
        <f aca="false">S12=AA12</f>
        <v>1</v>
      </c>
    </row>
    <row r="13" customFormat="false" ht="14.25" hidden="false" customHeight="true" outlineLevel="0" collapsed="false">
      <c r="A13" s="31" t="n">
        <v>8</v>
      </c>
      <c r="B13" s="45" t="s">
        <v>25</v>
      </c>
      <c r="C13" s="33" t="n">
        <v>2325</v>
      </c>
      <c r="D13" s="37" t="n">
        <v>97920</v>
      </c>
      <c r="E13" s="37" t="n">
        <v>4000</v>
      </c>
      <c r="F13" s="37" t="n">
        <v>0</v>
      </c>
      <c r="G13" s="37" t="n">
        <v>800</v>
      </c>
      <c r="H13" s="37" t="n">
        <v>414720</v>
      </c>
      <c r="I13" s="37" t="n">
        <v>14675</v>
      </c>
      <c r="J13" s="37" t="n">
        <v>1000</v>
      </c>
      <c r="K13" s="37" t="n">
        <v>1200</v>
      </c>
      <c r="L13" s="37" t="n">
        <v>289480</v>
      </c>
      <c r="M13" s="37" t="n">
        <v>8019</v>
      </c>
      <c r="N13" s="37" t="n">
        <v>1000</v>
      </c>
      <c r="O13" s="37" t="n">
        <v>2000</v>
      </c>
      <c r="P13" s="37" t="n">
        <f aca="false">(D13+H13)-L13</f>
        <v>223160</v>
      </c>
      <c r="Q13" s="37" t="n">
        <f aca="false">(E13+I13)-M13</f>
        <v>10656</v>
      </c>
      <c r="R13" s="37" t="n">
        <f aca="false">(F13+J13)-N13</f>
        <v>0</v>
      </c>
      <c r="S13" s="37" t="n">
        <f aca="false">(G13+K13)-O13</f>
        <v>0</v>
      </c>
      <c r="T13" s="29"/>
      <c r="U13" s="29"/>
      <c r="V13" s="29"/>
      <c r="W13" s="29"/>
      <c r="X13" s="30" t="n">
        <f aca="false">D13+H13-L13</f>
        <v>223160</v>
      </c>
      <c r="Y13" s="30" t="n">
        <f aca="false">E13+I13-M13</f>
        <v>10656</v>
      </c>
      <c r="Z13" s="30" t="n">
        <f aca="false">F13+J13-N13</f>
        <v>0</v>
      </c>
      <c r="AA13" s="30" t="n">
        <f aca="false">G13+K13-O13</f>
        <v>0</v>
      </c>
      <c r="AB13" s="30" t="n">
        <f aca="false">P13=X13</f>
        <v>1</v>
      </c>
      <c r="AC13" s="30" t="n">
        <f aca="false">Q13=Y13</f>
        <v>1</v>
      </c>
      <c r="AD13" s="30" t="n">
        <f aca="false">R13=Z13</f>
        <v>1</v>
      </c>
      <c r="AE13" s="30" t="n">
        <f aca="false">S13=AA13</f>
        <v>1</v>
      </c>
    </row>
    <row r="14" customFormat="false" ht="14.25" hidden="false" customHeight="true" outlineLevel="0" collapsed="false">
      <c r="A14" s="31" t="n">
        <v>9</v>
      </c>
      <c r="B14" s="36" t="s">
        <v>26</v>
      </c>
      <c r="C14" s="27" t="n">
        <v>2346</v>
      </c>
      <c r="D14" s="28" t="n">
        <v>0</v>
      </c>
      <c r="E14" s="28" t="n">
        <v>0</v>
      </c>
      <c r="F14" s="28" t="n">
        <v>0</v>
      </c>
      <c r="G14" s="28" t="n">
        <v>0</v>
      </c>
      <c r="H14" s="28" t="n">
        <v>368640</v>
      </c>
      <c r="I14" s="28" t="n">
        <v>7000</v>
      </c>
      <c r="J14" s="28" t="n">
        <v>400</v>
      </c>
      <c r="K14" s="28" t="n">
        <v>0</v>
      </c>
      <c r="L14" s="28" t="n">
        <v>269760</v>
      </c>
      <c r="M14" s="28" t="n">
        <v>5600</v>
      </c>
      <c r="N14" s="28" t="n">
        <v>400</v>
      </c>
      <c r="O14" s="28" t="n">
        <v>0</v>
      </c>
      <c r="P14" s="28" t="n">
        <v>98880</v>
      </c>
      <c r="Q14" s="28" t="n">
        <v>1400</v>
      </c>
      <c r="R14" s="28" t="n">
        <v>400</v>
      </c>
      <c r="S14" s="28" t="n">
        <v>0</v>
      </c>
      <c r="T14" s="29"/>
      <c r="U14" s="29"/>
      <c r="V14" s="29"/>
      <c r="W14" s="29"/>
      <c r="X14" s="30" t="n">
        <f aca="false">D14+H14-L14</f>
        <v>98880</v>
      </c>
      <c r="Y14" s="30" t="n">
        <f aca="false">E14+I14-M14</f>
        <v>1400</v>
      </c>
      <c r="Z14" s="30" t="n">
        <f aca="false">F14+J14-N14</f>
        <v>0</v>
      </c>
      <c r="AA14" s="30" t="n">
        <f aca="false">G14+K14-O14</f>
        <v>0</v>
      </c>
      <c r="AB14" s="30" t="n">
        <f aca="false">P14=X14</f>
        <v>1</v>
      </c>
      <c r="AC14" s="30" t="n">
        <f aca="false">Q14=Y14</f>
        <v>1</v>
      </c>
      <c r="AD14" s="40" t="n">
        <f aca="false">R14=Z14</f>
        <v>0</v>
      </c>
      <c r="AE14" s="30" t="n">
        <f aca="false">S14=AA14</f>
        <v>1</v>
      </c>
    </row>
    <row r="15" customFormat="false" ht="14.25" hidden="false" customHeight="true" outlineLevel="0" collapsed="false">
      <c r="A15" s="31" t="n">
        <v>10</v>
      </c>
      <c r="B15" s="45" t="s">
        <v>27</v>
      </c>
      <c r="C15" s="33" t="n">
        <v>3225</v>
      </c>
      <c r="D15" s="37" t="n">
        <v>0</v>
      </c>
      <c r="E15" s="37" t="n">
        <v>0</v>
      </c>
      <c r="F15" s="37" t="n">
        <v>0</v>
      </c>
      <c r="G15" s="37" t="n">
        <v>0</v>
      </c>
      <c r="H15" s="37" t="n">
        <v>501120</v>
      </c>
      <c r="I15" s="37" t="n">
        <v>42000</v>
      </c>
      <c r="J15" s="37" t="n">
        <v>500</v>
      </c>
      <c r="K15" s="37" t="n">
        <v>200</v>
      </c>
      <c r="L15" s="37" t="n">
        <v>420000</v>
      </c>
      <c r="M15" s="37" t="n">
        <v>35525</v>
      </c>
      <c r="N15" s="37" t="n">
        <v>500</v>
      </c>
      <c r="O15" s="37" t="n">
        <v>61</v>
      </c>
      <c r="P15" s="37" t="n">
        <v>81120</v>
      </c>
      <c r="Q15" s="37" t="n">
        <v>6475</v>
      </c>
      <c r="R15" s="37" t="n">
        <v>0</v>
      </c>
      <c r="S15" s="37" t="n">
        <v>139</v>
      </c>
      <c r="T15" s="29"/>
      <c r="U15" s="29"/>
      <c r="V15" s="29"/>
      <c r="W15" s="29"/>
      <c r="X15" s="30" t="n">
        <f aca="false">D15+H15-L15</f>
        <v>81120</v>
      </c>
      <c r="Y15" s="30" t="n">
        <f aca="false">E15+I15-M15</f>
        <v>6475</v>
      </c>
      <c r="Z15" s="30" t="n">
        <f aca="false">F15+J15-N15</f>
        <v>0</v>
      </c>
      <c r="AA15" s="30" t="n">
        <f aca="false">G15+K15-O15</f>
        <v>139</v>
      </c>
      <c r="AB15" s="30" t="n">
        <f aca="false">P15=X15</f>
        <v>1</v>
      </c>
      <c r="AC15" s="30" t="n">
        <f aca="false">Q15=Y15</f>
        <v>1</v>
      </c>
      <c r="AD15" s="30" t="n">
        <f aca="false">R15=Z15</f>
        <v>1</v>
      </c>
      <c r="AE15" s="30" t="n">
        <f aca="false">S15=AA15</f>
        <v>1</v>
      </c>
    </row>
    <row r="16" customFormat="false" ht="14.25" hidden="false" customHeight="true" outlineLevel="0" collapsed="false">
      <c r="A16" s="31" t="n">
        <v>11</v>
      </c>
      <c r="B16" s="36" t="s">
        <v>28</v>
      </c>
      <c r="C16" s="28" t="n">
        <v>2015</v>
      </c>
      <c r="D16" s="28" t="n">
        <v>941390</v>
      </c>
      <c r="E16" s="28" t="n">
        <v>69500</v>
      </c>
      <c r="F16" s="28" t="n">
        <v>7710</v>
      </c>
      <c r="G16" s="28" t="n">
        <v>5000</v>
      </c>
      <c r="H16" s="28" t="n">
        <v>731520</v>
      </c>
      <c r="I16" s="28" t="n">
        <v>31000</v>
      </c>
      <c r="J16" s="28" t="n">
        <v>4600</v>
      </c>
      <c r="K16" s="28" t="n">
        <v>1200</v>
      </c>
      <c r="L16" s="28" t="n">
        <v>626540</v>
      </c>
      <c r="M16" s="28" t="n">
        <v>52700</v>
      </c>
      <c r="N16" s="28" t="n">
        <v>3510</v>
      </c>
      <c r="O16" s="28" t="n">
        <v>3625</v>
      </c>
      <c r="P16" s="28" t="n">
        <f aca="false">1672910-L16</f>
        <v>1046370</v>
      </c>
      <c r="Q16" s="28" t="n">
        <f aca="false">E16+I16-M16</f>
        <v>47800</v>
      </c>
      <c r="R16" s="28" t="n">
        <f aca="false">F16+J16-N16</f>
        <v>8800</v>
      </c>
      <c r="S16" s="28" t="n">
        <f aca="false">G16+K16-O16</f>
        <v>2575</v>
      </c>
      <c r="T16" s="29"/>
      <c r="U16" s="29"/>
      <c r="V16" s="29"/>
      <c r="W16" s="29"/>
      <c r="X16" s="30" t="n">
        <f aca="false">D16+H16-L16</f>
        <v>1046370</v>
      </c>
      <c r="Y16" s="30" t="n">
        <f aca="false">E16+I16-M16</f>
        <v>47800</v>
      </c>
      <c r="Z16" s="30" t="n">
        <f aca="false">F16+J16-N16</f>
        <v>8800</v>
      </c>
      <c r="AA16" s="30" t="n">
        <f aca="false">G16+K16-O16</f>
        <v>2575</v>
      </c>
      <c r="AB16" s="30" t="n">
        <f aca="false">P16=X16</f>
        <v>1</v>
      </c>
      <c r="AC16" s="30" t="n">
        <f aca="false">Q16=Y16</f>
        <v>1</v>
      </c>
      <c r="AD16" s="30" t="n">
        <f aca="false">R16=Z16</f>
        <v>1</v>
      </c>
      <c r="AE16" s="30" t="n">
        <f aca="false">S16=AA16</f>
        <v>1</v>
      </c>
    </row>
    <row r="17" customFormat="false" ht="14.25" hidden="false" customHeight="true" outlineLevel="0" collapsed="false">
      <c r="A17" s="31" t="n">
        <v>12</v>
      </c>
      <c r="B17" s="46" t="s">
        <v>29</v>
      </c>
      <c r="C17" s="39" t="n">
        <v>860</v>
      </c>
      <c r="D17" s="47" t="n">
        <v>65520</v>
      </c>
      <c r="E17" s="47" t="n">
        <v>7540</v>
      </c>
      <c r="F17" s="47" t="n">
        <v>155</v>
      </c>
      <c r="G17" s="47" t="n">
        <v>0</v>
      </c>
      <c r="H17" s="47" t="n">
        <v>201600</v>
      </c>
      <c r="I17" s="47" t="n">
        <v>0</v>
      </c>
      <c r="J17" s="47" t="n">
        <v>200</v>
      </c>
      <c r="K17" s="47" t="n">
        <v>100</v>
      </c>
      <c r="L17" s="47" t="n">
        <v>156960</v>
      </c>
      <c r="M17" s="47" t="n">
        <v>5471</v>
      </c>
      <c r="N17" s="47" t="n">
        <v>150</v>
      </c>
      <c r="O17" s="47" t="n">
        <v>100</v>
      </c>
      <c r="P17" s="47" t="n">
        <v>110160</v>
      </c>
      <c r="Q17" s="47" t="n">
        <v>2069</v>
      </c>
      <c r="R17" s="47" t="n">
        <v>50</v>
      </c>
      <c r="S17" s="47" t="n">
        <v>0</v>
      </c>
      <c r="T17" s="29"/>
      <c r="U17" s="29"/>
      <c r="V17" s="29"/>
      <c r="W17" s="29"/>
      <c r="X17" s="30" t="n">
        <f aca="false">D17+H17-L17</f>
        <v>110160</v>
      </c>
      <c r="Y17" s="30" t="n">
        <f aca="false">E17+I17-M17</f>
        <v>2069</v>
      </c>
      <c r="Z17" s="30" t="n">
        <f aca="false">F17+J17-N17</f>
        <v>205</v>
      </c>
      <c r="AA17" s="30" t="n">
        <f aca="false">G17+K17-O17</f>
        <v>0</v>
      </c>
      <c r="AB17" s="30" t="n">
        <f aca="false">P17=X17</f>
        <v>1</v>
      </c>
      <c r="AC17" s="30" t="n">
        <f aca="false">Q17=Y17</f>
        <v>1</v>
      </c>
      <c r="AD17" s="40" t="n">
        <f aca="false">R17=Z17</f>
        <v>0</v>
      </c>
      <c r="AE17" s="30" t="n">
        <f aca="false">S17=AA17</f>
        <v>1</v>
      </c>
    </row>
    <row r="18" customFormat="false" ht="14.25" hidden="false" customHeight="true" outlineLevel="0" collapsed="false">
      <c r="A18" s="31" t="n">
        <v>13</v>
      </c>
      <c r="B18" s="36" t="s">
        <v>30</v>
      </c>
      <c r="C18" s="27" t="n">
        <v>1936</v>
      </c>
      <c r="D18" s="48" t="n">
        <v>30118</v>
      </c>
      <c r="E18" s="48" t="n">
        <v>5506</v>
      </c>
      <c r="F18" s="48" t="n">
        <v>400</v>
      </c>
      <c r="G18" s="48" t="n">
        <v>13</v>
      </c>
      <c r="H18" s="48" t="n">
        <v>127089</v>
      </c>
      <c r="I18" s="48" t="n">
        <v>4321</v>
      </c>
      <c r="J18" s="48" t="n">
        <v>541</v>
      </c>
      <c r="K18" s="48" t="n">
        <v>160</v>
      </c>
      <c r="L18" s="48" t="n">
        <v>65543</v>
      </c>
      <c r="M18" s="48" t="n">
        <v>4687</v>
      </c>
      <c r="N18" s="48" t="n">
        <v>264</v>
      </c>
      <c r="O18" s="48" t="n">
        <v>170</v>
      </c>
      <c r="P18" s="49" t="n">
        <v>91664</v>
      </c>
      <c r="Q18" s="48" t="n">
        <v>5140</v>
      </c>
      <c r="R18" s="48" t="n">
        <v>677</v>
      </c>
      <c r="S18" s="48" t="n">
        <v>3</v>
      </c>
      <c r="T18" s="29"/>
      <c r="U18" s="29"/>
      <c r="V18" s="29"/>
      <c r="W18" s="29"/>
      <c r="X18" s="30" t="n">
        <f aca="false">D18+H18-L18</f>
        <v>91664</v>
      </c>
      <c r="Y18" s="30" t="n">
        <f aca="false">E18+I18-M18</f>
        <v>5140</v>
      </c>
      <c r="Z18" s="30" t="n">
        <f aca="false">F18+J18-N18</f>
        <v>677</v>
      </c>
      <c r="AA18" s="30" t="n">
        <f aca="false">G18+K18-O18</f>
        <v>3</v>
      </c>
      <c r="AB18" s="40" t="n">
        <f aca="false">P18=X18</f>
        <v>1</v>
      </c>
      <c r="AC18" s="40" t="n">
        <f aca="false">Q18=Y18</f>
        <v>1</v>
      </c>
      <c r="AD18" s="40" t="n">
        <f aca="false">R18=Z18</f>
        <v>1</v>
      </c>
      <c r="AE18" s="40" t="n">
        <f aca="false">S18=AA18</f>
        <v>1</v>
      </c>
    </row>
    <row r="19" customFormat="false" ht="14.25" hidden="false" customHeight="true" outlineLevel="0" collapsed="false">
      <c r="A19" s="31" t="n">
        <v>14</v>
      </c>
      <c r="B19" s="45" t="s">
        <v>31</v>
      </c>
      <c r="C19" s="33" t="n">
        <v>932</v>
      </c>
      <c r="D19" s="37" t="n">
        <v>0</v>
      </c>
      <c r="E19" s="37" t="n">
        <v>1000</v>
      </c>
      <c r="F19" s="37" t="n">
        <v>0</v>
      </c>
      <c r="G19" s="37" t="n">
        <v>0</v>
      </c>
      <c r="H19" s="37" t="n">
        <v>34560</v>
      </c>
      <c r="I19" s="37" t="n">
        <v>1000</v>
      </c>
      <c r="J19" s="37" t="n">
        <v>0</v>
      </c>
      <c r="K19" s="37" t="n">
        <v>600</v>
      </c>
      <c r="L19" s="37" t="n">
        <v>31440</v>
      </c>
      <c r="M19" s="37" t="n">
        <v>1900</v>
      </c>
      <c r="N19" s="37" t="n">
        <v>0</v>
      </c>
      <c r="O19" s="37" t="n">
        <v>600</v>
      </c>
      <c r="P19" s="37" t="n">
        <v>3120</v>
      </c>
      <c r="Q19" s="37" t="n">
        <v>100</v>
      </c>
      <c r="R19" s="37" t="n">
        <v>0</v>
      </c>
      <c r="S19" s="37" t="n">
        <v>0</v>
      </c>
      <c r="T19" s="29"/>
      <c r="U19" s="29"/>
      <c r="V19" s="29"/>
      <c r="W19" s="29"/>
      <c r="X19" s="30" t="n">
        <f aca="false">D19+H19-L19</f>
        <v>3120</v>
      </c>
      <c r="Y19" s="30" t="n">
        <f aca="false">E19+I19-M19</f>
        <v>100</v>
      </c>
      <c r="Z19" s="30" t="n">
        <f aca="false">F19+J19-N19</f>
        <v>0</v>
      </c>
      <c r="AA19" s="30" t="n">
        <f aca="false">G19+K19-O19</f>
        <v>0</v>
      </c>
      <c r="AB19" s="30" t="n">
        <f aca="false">P19=X19</f>
        <v>1</v>
      </c>
      <c r="AC19" s="30" t="n">
        <f aca="false">Q19=Y19</f>
        <v>1</v>
      </c>
      <c r="AD19" s="30" t="n">
        <f aca="false">R19=Z19</f>
        <v>1</v>
      </c>
      <c r="AE19" s="30" t="n">
        <f aca="false">S19=AA19</f>
        <v>1</v>
      </c>
    </row>
    <row r="20" customFormat="false" ht="15.75" hidden="false" customHeight="true" outlineLevel="0" collapsed="false">
      <c r="A20" s="15" t="s">
        <v>32</v>
      </c>
      <c r="B20" s="15"/>
      <c r="C20" s="50" t="n">
        <f aca="false">SUM(C6:C19)</f>
        <v>26094</v>
      </c>
      <c r="D20" s="50" t="n">
        <f aca="false">SUM(D6:D19)</f>
        <v>1419119</v>
      </c>
      <c r="E20" s="50" t="n">
        <f aca="false">SUM(E6:E19)</f>
        <v>99519</v>
      </c>
      <c r="F20" s="50" t="n">
        <f aca="false">SUM(F6:F19)</f>
        <v>9348</v>
      </c>
      <c r="G20" s="50" t="n">
        <f aca="false">SUM(G6:G19)</f>
        <v>9055</v>
      </c>
      <c r="H20" s="50" t="n">
        <f aca="false">SUM(H6:H19)</f>
        <v>3445439</v>
      </c>
      <c r="I20" s="50" t="n">
        <f aca="false">SUM(I6:I19)</f>
        <v>139738</v>
      </c>
      <c r="J20" s="50" t="n">
        <f aca="false">SUM(J6:J19)</f>
        <v>9164</v>
      </c>
      <c r="K20" s="50" t="n">
        <f aca="false">SUM(K6:K19)</f>
        <v>4072</v>
      </c>
      <c r="L20" s="50" t="n">
        <f aca="false">SUM(L6:L19)</f>
        <v>2906129</v>
      </c>
      <c r="M20" s="50" t="n">
        <f aca="false">SUM(M6:M19)</f>
        <v>150722</v>
      </c>
      <c r="N20" s="50" t="n">
        <f aca="false">SUM(N6:N19)</f>
        <v>6875</v>
      </c>
      <c r="O20" s="50" t="n">
        <f aca="false">SUM(O6:O19)</f>
        <v>8302</v>
      </c>
      <c r="P20" s="50" t="n">
        <f aca="false">SUM(P6:P19)</f>
        <v>1958429</v>
      </c>
      <c r="Q20" s="50" t="n">
        <f aca="false">SUM(Q6:Q19)</f>
        <v>88535</v>
      </c>
      <c r="R20" s="50" t="n">
        <f aca="false">SUM(R6:R19)</f>
        <v>11882</v>
      </c>
      <c r="S20" s="50" t="n">
        <f aca="false">SUM(S6:S19)</f>
        <v>4705</v>
      </c>
      <c r="T20" s="29"/>
      <c r="U20" s="29"/>
      <c r="V20" s="29"/>
      <c r="W20" s="29"/>
      <c r="X20" s="30" t="n">
        <f aca="false">D20+H20-L20</f>
        <v>1958429</v>
      </c>
      <c r="Y20" s="30" t="n">
        <f aca="false">E20+I20-M20</f>
        <v>88535</v>
      </c>
      <c r="Z20" s="30" t="n">
        <f aca="false">F20+J20-N20</f>
        <v>11637</v>
      </c>
      <c r="AA20" s="30" t="n">
        <f aca="false">G20+K20-O20</f>
        <v>4825</v>
      </c>
      <c r="AB20" s="30" t="n">
        <f aca="false">P20=X20</f>
        <v>1</v>
      </c>
      <c r="AC20" s="30" t="n">
        <f aca="false">Q20=Y20</f>
        <v>1</v>
      </c>
      <c r="AD20" s="30" t="n">
        <f aca="false">R20=Z20</f>
        <v>0</v>
      </c>
      <c r="AE20" s="30" t="n">
        <f aca="false">S20=AA20</f>
        <v>0</v>
      </c>
    </row>
    <row r="21" customFormat="false" ht="14.25" hidden="false" customHeight="true" outlineLevel="0" collapsed="false">
      <c r="C21" s="51"/>
      <c r="P21" s="1" t="n">
        <f aca="false">D20+H20-L20</f>
        <v>1958429</v>
      </c>
      <c r="Q21" s="1" t="n">
        <f aca="false">E20+I20-M20</f>
        <v>88535</v>
      </c>
      <c r="R21" s="1" t="n">
        <f aca="false">F20+J20-N20</f>
        <v>11637</v>
      </c>
      <c r="S21" s="1" t="n">
        <f aca="false">G20+K20-O20</f>
        <v>4825</v>
      </c>
      <c r="T21" s="29"/>
      <c r="U21" s="29"/>
      <c r="V21" s="29"/>
      <c r="W21" s="29"/>
    </row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</sheetData>
  <mergeCells count="10">
    <mergeCell ref="M2:O2"/>
    <mergeCell ref="Q2:S2"/>
    <mergeCell ref="A4:A5"/>
    <mergeCell ref="B4:B5"/>
    <mergeCell ref="C4:C5"/>
    <mergeCell ref="D4:G4"/>
    <mergeCell ref="H4:K4"/>
    <mergeCell ref="L4:O4"/>
    <mergeCell ref="P4:S4"/>
    <mergeCell ref="A20:B20"/>
  </mergeCells>
  <conditionalFormatting sqref="L7:L17 L19">
    <cfRule type="expression" priority="2" aboveAverage="0" equalAverage="0" bottom="0" percent="0" rank="0" text="" dxfId="0">
      <formula>IF($L7&gt;($D7+$H7),1,0)</formula>
    </cfRule>
  </conditionalFormatting>
  <conditionalFormatting sqref="M7:M17 M19">
    <cfRule type="expression" priority="3" aboveAverage="0" equalAverage="0" bottom="0" percent="0" rank="0" text="" dxfId="1">
      <formula>IF($M7&gt;($E7+$I7),1,0)</formula>
    </cfRule>
  </conditionalFormatting>
  <conditionalFormatting sqref="N7:N17 N19">
    <cfRule type="expression" priority="4" aboveAverage="0" equalAverage="0" bottom="0" percent="0" rank="0" text="" dxfId="2">
      <formula>IF($N7&gt;($F7+$J7),1,0)</formula>
    </cfRule>
  </conditionalFormatting>
  <conditionalFormatting sqref="O7:O17 O19">
    <cfRule type="expression" priority="5" aboveAverage="0" equalAverage="0" bottom="0" percent="0" rank="0" text="" dxfId="3">
      <formula>IF($O7&gt;($G7+$K7),1,0)</formula>
    </cfRule>
  </conditionalFormatting>
  <conditionalFormatting sqref="P7:P17 P19">
    <cfRule type="expression" priority="6" aboveAverage="0" equalAverage="0" bottom="0" percent="0" rank="0" text="" dxfId="4">
      <formula>IF($P7&lt;&gt;(($D7+$H7)-$L7),1,0)</formula>
    </cfRule>
  </conditionalFormatting>
  <conditionalFormatting sqref="Q7:Q17 Q19">
    <cfRule type="expression" priority="7" aboveAverage="0" equalAverage="0" bottom="0" percent="0" rank="0" text="" dxfId="5">
      <formula>IF($Q7&lt;&gt;(($E7+$I7)-$M7),1,0)</formula>
    </cfRule>
  </conditionalFormatting>
  <conditionalFormatting sqref="R7:R17 R19">
    <cfRule type="expression" priority="8" aboveAverage="0" equalAverage="0" bottom="0" percent="0" rank="0" text="" dxfId="6">
      <formula>IF($R7&lt;&gt;(($F7+$J7)-$N7),1,0)</formula>
    </cfRule>
  </conditionalFormatting>
  <conditionalFormatting sqref="S7:S17 S19">
    <cfRule type="expression" priority="9" aboveAverage="0" equalAverage="0" bottom="0" percent="0" rank="0" text="" dxfId="7">
      <formula>IF($S7&lt;&gt;(($G7+$K7)-$O7),1,0)</formula>
    </cfRule>
  </conditionalFormatting>
  <conditionalFormatting sqref="L6">
    <cfRule type="expression" priority="10" aboveAverage="0" equalAverage="0" bottom="0" percent="0" rank="0" text="" dxfId="8">
      <formula>IF($L6&gt;($D6+$H6),1,0)</formula>
    </cfRule>
  </conditionalFormatting>
  <conditionalFormatting sqref="M6">
    <cfRule type="expression" priority="11" aboveAverage="0" equalAverage="0" bottom="0" percent="0" rank="0" text="" dxfId="9">
      <formula>IF($M6&gt;($E6+$I6),1,0)</formula>
    </cfRule>
  </conditionalFormatting>
  <conditionalFormatting sqref="N6">
    <cfRule type="expression" priority="12" aboveAverage="0" equalAverage="0" bottom="0" percent="0" rank="0" text="" dxfId="10">
      <formula>IF($N6&gt;($F6+$J6),1,0)</formula>
    </cfRule>
  </conditionalFormatting>
  <conditionalFormatting sqref="O6">
    <cfRule type="expression" priority="13" aboveAverage="0" equalAverage="0" bottom="0" percent="0" rank="0" text="" dxfId="11">
      <formula>IF($O6&gt;($G6+$K6),1,0)</formula>
    </cfRule>
  </conditionalFormatting>
  <conditionalFormatting sqref="P6">
    <cfRule type="expression" priority="14" aboveAverage="0" equalAverage="0" bottom="0" percent="0" rank="0" text="" dxfId="12">
      <formula>IF($P6&lt;&gt;(($D6+$H6)-$L6),1,0)</formula>
    </cfRule>
  </conditionalFormatting>
  <conditionalFormatting sqref="Q6">
    <cfRule type="expression" priority="15" aboveAverage="0" equalAverage="0" bottom="0" percent="0" rank="0" text="" dxfId="13">
      <formula>IF($Q6&lt;&gt;(($E6+$I6)-$M6),1,0)</formula>
    </cfRule>
  </conditionalFormatting>
  <conditionalFormatting sqref="R6">
    <cfRule type="expression" priority="16" aboveAverage="0" equalAverage="0" bottom="0" percent="0" rank="0" text="" dxfId="14">
      <formula>IF($R6&lt;&gt;(($F6+$J6)-$N6),1,0)</formula>
    </cfRule>
  </conditionalFormatting>
  <conditionalFormatting sqref="S6:W6 T7:W21">
    <cfRule type="expression" priority="17" aboveAverage="0" equalAverage="0" bottom="0" percent="0" rank="0" text="" dxfId="15">
      <formula>IF($S6&lt;&gt;(($G6+$K6)-$O6),1,0)</formula>
    </cfRule>
  </conditionalFormatting>
  <conditionalFormatting sqref="L7">
    <cfRule type="expression" priority="18" aboveAverage="0" equalAverage="0" bottom="0" percent="0" rank="0" text="" dxfId="16">
      <formula>IF($L7&gt;($D7+$H7),1,0)</formula>
    </cfRule>
  </conditionalFormatting>
  <conditionalFormatting sqref="M7">
    <cfRule type="expression" priority="19" aboveAverage="0" equalAverage="0" bottom="0" percent="0" rank="0" text="" dxfId="17">
      <formula>IF($M7&gt;($E7+$I7),1,0)</formula>
    </cfRule>
  </conditionalFormatting>
  <conditionalFormatting sqref="N7">
    <cfRule type="expression" priority="20" aboveAverage="0" equalAverage="0" bottom="0" percent="0" rank="0" text="" dxfId="18">
      <formula>IF($N7&gt;($F7+$J7),1,0)</formula>
    </cfRule>
  </conditionalFormatting>
  <conditionalFormatting sqref="O7">
    <cfRule type="expression" priority="21" aboveAverage="0" equalAverage="0" bottom="0" percent="0" rank="0" text="" dxfId="19">
      <formula>IF($O7&gt;($G7+$K7),1,0)</formula>
    </cfRule>
  </conditionalFormatting>
  <conditionalFormatting sqref="P7">
    <cfRule type="expression" priority="22" aboveAverage="0" equalAverage="0" bottom="0" percent="0" rank="0" text="" dxfId="20">
      <formula>IF($P7&lt;&gt;(($D7+$H7)-$L7),1,0)</formula>
    </cfRule>
  </conditionalFormatting>
  <conditionalFormatting sqref="Q7">
    <cfRule type="expression" priority="23" aboveAverage="0" equalAverage="0" bottom="0" percent="0" rank="0" text="" dxfId="21">
      <formula>IF($Q7&lt;&gt;(($E7+$I7)-$M7),1,0)</formula>
    </cfRule>
  </conditionalFormatting>
  <conditionalFormatting sqref="R7">
    <cfRule type="expression" priority="24" aboveAverage="0" equalAverage="0" bottom="0" percent="0" rank="0" text="" dxfId="22">
      <formula>IF($R7&lt;&gt;(($F7+$J7)-$N7),1,0)</formula>
    </cfRule>
  </conditionalFormatting>
  <conditionalFormatting sqref="S7">
    <cfRule type="expression" priority="25" aboveAverage="0" equalAverage="0" bottom="0" percent="0" rank="0" text="" dxfId="23">
      <formula>IF($S7&lt;&gt;(($G7+$K7)-$O7),1,0)</formula>
    </cfRule>
  </conditionalFormatting>
  <conditionalFormatting sqref="L8">
    <cfRule type="expression" priority="26" aboveAverage="0" equalAverage="0" bottom="0" percent="0" rank="0" text="" dxfId="24">
      <formula>IF($L8&gt;($D8+$H8),1,0)</formula>
    </cfRule>
  </conditionalFormatting>
  <conditionalFormatting sqref="M8">
    <cfRule type="expression" priority="27" aboveAverage="0" equalAverage="0" bottom="0" percent="0" rank="0" text="" dxfId="25">
      <formula>IF($M8&gt;($E8+$I8),1,0)</formula>
    </cfRule>
  </conditionalFormatting>
  <conditionalFormatting sqref="N8">
    <cfRule type="expression" priority="28" aboveAverage="0" equalAverage="0" bottom="0" percent="0" rank="0" text="" dxfId="26">
      <formula>IF($N8&gt;($F8+$J8),1,0)</formula>
    </cfRule>
  </conditionalFormatting>
  <conditionalFormatting sqref="O8">
    <cfRule type="expression" priority="29" aboveAverage="0" equalAverage="0" bottom="0" percent="0" rank="0" text="" dxfId="27">
      <formula>IF($O8&gt;($G8+$K8),1,0)</formula>
    </cfRule>
  </conditionalFormatting>
  <conditionalFormatting sqref="P8">
    <cfRule type="expression" priority="30" aboveAverage="0" equalAverage="0" bottom="0" percent="0" rank="0" text="" dxfId="28">
      <formula>IF($P8&lt;&gt;(($D8+$H8)-$L8),1,0)</formula>
    </cfRule>
  </conditionalFormatting>
  <conditionalFormatting sqref="Q8">
    <cfRule type="expression" priority="31" aboveAverage="0" equalAverage="0" bottom="0" percent="0" rank="0" text="" dxfId="29">
      <formula>IF($Q8&lt;&gt;(($E8+$I8)-$M8),1,0)</formula>
    </cfRule>
  </conditionalFormatting>
  <conditionalFormatting sqref="R8">
    <cfRule type="expression" priority="32" aboveAverage="0" equalAverage="0" bottom="0" percent="0" rank="0" text="" dxfId="30">
      <formula>IF($R8&lt;&gt;(($F8+$J8)-$N8),1,0)</formula>
    </cfRule>
  </conditionalFormatting>
  <conditionalFormatting sqref="S8:S9">
    <cfRule type="expression" priority="33" aboveAverage="0" equalAverage="0" bottom="0" percent="0" rank="0" text="" dxfId="31">
      <formula>IF($S8&lt;&gt;(($G8+$K8)-$O8),1,0)</formula>
    </cfRule>
  </conditionalFormatting>
  <conditionalFormatting sqref="L9">
    <cfRule type="expression" priority="34" aboveAverage="0" equalAverage="0" bottom="0" percent="0" rank="0" text="" dxfId="32">
      <formula>IF($L9&gt;($D9+$H9),1,0)</formula>
    </cfRule>
  </conditionalFormatting>
  <conditionalFormatting sqref="M9">
    <cfRule type="expression" priority="35" aboveAverage="0" equalAverage="0" bottom="0" percent="0" rank="0" text="" dxfId="33">
      <formula>IF($M9&gt;($E9+$I9),1,0)</formula>
    </cfRule>
  </conditionalFormatting>
  <conditionalFormatting sqref="N9">
    <cfRule type="expression" priority="36" aboveAverage="0" equalAverage="0" bottom="0" percent="0" rank="0" text="" dxfId="34">
      <formula>IF($N9&gt;($F9+$J9),1,0)</formula>
    </cfRule>
  </conditionalFormatting>
  <conditionalFormatting sqref="O9">
    <cfRule type="expression" priority="37" aboveAverage="0" equalAverage="0" bottom="0" percent="0" rank="0" text="" dxfId="35">
      <formula>IF($O9&gt;($G9+$K9),1,0)</formula>
    </cfRule>
  </conditionalFormatting>
  <conditionalFormatting sqref="P9">
    <cfRule type="expression" priority="38" aboveAverage="0" equalAverage="0" bottom="0" percent="0" rank="0" text="" dxfId="36">
      <formula>IF($P9&lt;&gt;(($D9+$H9)-$L9),1,0)</formula>
    </cfRule>
  </conditionalFormatting>
  <conditionalFormatting sqref="Q9">
    <cfRule type="expression" priority="39" aboveAverage="0" equalAverage="0" bottom="0" percent="0" rank="0" text="" dxfId="37">
      <formula>IF($Q9&lt;&gt;(($E9+$I9)-$M9),1,0)</formula>
    </cfRule>
  </conditionalFormatting>
  <conditionalFormatting sqref="R9">
    <cfRule type="expression" priority="40" aboveAverage="0" equalAverage="0" bottom="0" percent="0" rank="0" text="" dxfId="38">
      <formula>IF($R9&lt;&gt;(($F9+$J9)-$N9),1,0)</formula>
    </cfRule>
  </conditionalFormatting>
  <conditionalFormatting sqref="S9">
    <cfRule type="expression" priority="41" aboveAverage="0" equalAverage="0" bottom="0" percent="0" rank="0" text="" dxfId="39">
      <formula>IF($S9&lt;&gt;(($G9+$K9)-$O9),1,0)</formula>
    </cfRule>
  </conditionalFormatting>
  <conditionalFormatting sqref="L10">
    <cfRule type="expression" priority="42" aboveAverage="0" equalAverage="0" bottom="0" percent="0" rank="0" text="" dxfId="40">
      <formula>IF($L10&gt;($D10+$H10),1,0)</formula>
    </cfRule>
  </conditionalFormatting>
  <conditionalFormatting sqref="M10">
    <cfRule type="expression" priority="43" aboveAverage="0" equalAverage="0" bottom="0" percent="0" rank="0" text="" dxfId="41">
      <formula>IF($M10&gt;($E10+$I10),1,0)</formula>
    </cfRule>
  </conditionalFormatting>
  <conditionalFormatting sqref="N10">
    <cfRule type="expression" priority="44" aboveAverage="0" equalAverage="0" bottom="0" percent="0" rank="0" text="" dxfId="42">
      <formula>IF($N10&gt;($F10+$J10),1,0)</formula>
    </cfRule>
  </conditionalFormatting>
  <conditionalFormatting sqref="O10">
    <cfRule type="expression" priority="45" aboveAverage="0" equalAverage="0" bottom="0" percent="0" rank="0" text="" dxfId="43">
      <formula>IF($O10&gt;($G10+$K10),1,0)</formula>
    </cfRule>
  </conditionalFormatting>
  <conditionalFormatting sqref="P10">
    <cfRule type="expression" priority="46" aboveAverage="0" equalAverage="0" bottom="0" percent="0" rank="0" text="" dxfId="44">
      <formula>IF($P10&lt;&gt;(($D10+$H10)-$L10),1,0)</formula>
    </cfRule>
  </conditionalFormatting>
  <conditionalFormatting sqref="Q10">
    <cfRule type="expression" priority="47" aboveAverage="0" equalAverage="0" bottom="0" percent="0" rank="0" text="" dxfId="45">
      <formula>IF($Q10&lt;&gt;(($E10+$I10)-$M10),1,0)</formula>
    </cfRule>
  </conditionalFormatting>
  <conditionalFormatting sqref="R10">
    <cfRule type="expression" priority="48" aboveAverage="0" equalAverage="0" bottom="0" percent="0" rank="0" text="" dxfId="46">
      <formula>IF($R10&lt;&gt;(($F10+$J10)-$N10),1,0)</formula>
    </cfRule>
  </conditionalFormatting>
  <conditionalFormatting sqref="S10">
    <cfRule type="expression" priority="49" aboveAverage="0" equalAverage="0" bottom="0" percent="0" rank="0" text="" dxfId="47">
      <formula>IF($S10&lt;&gt;(($G10+$K10)-$O10),1,0)</formula>
    </cfRule>
  </conditionalFormatting>
  <conditionalFormatting sqref="L11">
    <cfRule type="expression" priority="50" aboveAverage="0" equalAverage="0" bottom="0" percent="0" rank="0" text="" dxfId="48">
      <formula>IF($L11&gt;($D11+$H11),1,0)</formula>
    </cfRule>
  </conditionalFormatting>
  <conditionalFormatting sqref="M11">
    <cfRule type="expression" priority="51" aboveAverage="0" equalAverage="0" bottom="0" percent="0" rank="0" text="" dxfId="49">
      <formula>IF($M11&gt;($E11+$I11),1,0)</formula>
    </cfRule>
  </conditionalFormatting>
  <conditionalFormatting sqref="N11">
    <cfRule type="expression" priority="52" aboveAverage="0" equalAverage="0" bottom="0" percent="0" rank="0" text="" dxfId="50">
      <formula>IF($N11&gt;($F11+$J11),1,0)</formula>
    </cfRule>
  </conditionalFormatting>
  <conditionalFormatting sqref="O11">
    <cfRule type="expression" priority="53" aboveAverage="0" equalAverage="0" bottom="0" percent="0" rank="0" text="" dxfId="51">
      <formula>IF($O11&gt;($G11+$K11),1,0)</formula>
    </cfRule>
  </conditionalFormatting>
  <conditionalFormatting sqref="P11">
    <cfRule type="expression" priority="54" aboveAverage="0" equalAverage="0" bottom="0" percent="0" rank="0" text="" dxfId="52">
      <formula>IF($P11&lt;&gt;(($D11+$H11)-$L11),1,0)</formula>
    </cfRule>
  </conditionalFormatting>
  <conditionalFormatting sqref="Q11">
    <cfRule type="expression" priority="55" aboveAverage="0" equalAverage="0" bottom="0" percent="0" rank="0" text="" dxfId="53">
      <formula>IF($Q11&lt;&gt;(($E11+$I11)-$M11),1,0)</formula>
    </cfRule>
  </conditionalFormatting>
  <conditionalFormatting sqref="R11">
    <cfRule type="expression" priority="56" aboveAverage="0" equalAverage="0" bottom="0" percent="0" rank="0" text="" dxfId="54">
      <formula>IF($R11&lt;&gt;(($F11+$J11)-$N11),1,0)</formula>
    </cfRule>
  </conditionalFormatting>
  <conditionalFormatting sqref="S11">
    <cfRule type="expression" priority="57" aboveAverage="0" equalAverage="0" bottom="0" percent="0" rank="0" text="" dxfId="55">
      <formula>IF($S11&lt;&gt;(($G11+$K11)-$O11),1,0)</formula>
    </cfRule>
  </conditionalFormatting>
  <conditionalFormatting sqref="L13">
    <cfRule type="expression" priority="58" aboveAverage="0" equalAverage="0" bottom="0" percent="0" rank="0" text="" dxfId="56">
      <formula>IF($L13&gt;($D13+$H13),1,0)</formula>
    </cfRule>
  </conditionalFormatting>
  <conditionalFormatting sqref="M13">
    <cfRule type="expression" priority="59" aboveAverage="0" equalAverage="0" bottom="0" percent="0" rank="0" text="" dxfId="57">
      <formula>IF($M13&gt;($E13+$I13),1,0)</formula>
    </cfRule>
  </conditionalFormatting>
  <conditionalFormatting sqref="N13">
    <cfRule type="expression" priority="60" aboveAverage="0" equalAverage="0" bottom="0" percent="0" rank="0" text="" dxfId="58">
      <formula>IF($N13&gt;($F13+$J13),1,0)</formula>
    </cfRule>
  </conditionalFormatting>
  <conditionalFormatting sqref="P13">
    <cfRule type="expression" priority="61" aboveAverage="0" equalAverage="0" bottom="0" percent="0" rank="0" text="" dxfId="59">
      <formula>IF($P13&lt;&gt;(($D13+$H13)-$L13),1,0)</formula>
    </cfRule>
  </conditionalFormatting>
  <conditionalFormatting sqref="Q13">
    <cfRule type="expression" priority="62" aboveAverage="0" equalAverage="0" bottom="0" percent="0" rank="0" text="" dxfId="60">
      <formula>IF($Q13&lt;&gt;(($E13+$I13)-$M13),1,0)</formula>
    </cfRule>
  </conditionalFormatting>
  <conditionalFormatting sqref="R13">
    <cfRule type="expression" priority="63" aboveAverage="0" equalAverage="0" bottom="0" percent="0" rank="0" text="" dxfId="61">
      <formula>IF($R13&lt;&gt;(($F13+$J13)-$N13),1,0)</formula>
    </cfRule>
  </conditionalFormatting>
  <conditionalFormatting sqref="K13">
    <cfRule type="expression" priority="64" aboveAverage="0" equalAverage="0" bottom="0" percent="0" rank="0" text="" dxfId="62">
      <formula>IF($K13&gt;($C13+$G13),1,0)</formula>
    </cfRule>
  </conditionalFormatting>
  <conditionalFormatting sqref="O13">
    <cfRule type="expression" priority="65" aboveAverage="0" equalAverage="0" bottom="0" percent="0" rank="0" text="" dxfId="63">
      <formula>IF($O13&lt;&gt;(($C13+$G13)-$K13),1,0)</formula>
    </cfRule>
  </conditionalFormatting>
  <conditionalFormatting sqref="L14">
    <cfRule type="expression" priority="66" aboveAverage="0" equalAverage="0" bottom="0" percent="0" rank="0" text="" dxfId="64">
      <formula>IF($L14&gt;($D14+$H14),1,0)</formula>
    </cfRule>
  </conditionalFormatting>
  <conditionalFormatting sqref="M14">
    <cfRule type="expression" priority="67" aboveAverage="0" equalAverage="0" bottom="0" percent="0" rank="0" text="" dxfId="65">
      <formula>IF($M14&gt;($E14+$I14),1,0)</formula>
    </cfRule>
  </conditionalFormatting>
  <conditionalFormatting sqref="N14">
    <cfRule type="expression" priority="68" aboveAverage="0" equalAverage="0" bottom="0" percent="0" rank="0" text="" dxfId="66">
      <formula>IF($N14&gt;($F14+$J14),1,0)</formula>
    </cfRule>
  </conditionalFormatting>
  <conditionalFormatting sqref="O14">
    <cfRule type="expression" priority="69" aboveAverage="0" equalAverage="0" bottom="0" percent="0" rank="0" text="" dxfId="67">
      <formula>IF($O14&gt;($G14+$K14),1,0)</formula>
    </cfRule>
  </conditionalFormatting>
  <conditionalFormatting sqref="P14">
    <cfRule type="expression" priority="70" aboveAverage="0" equalAverage="0" bottom="0" percent="0" rank="0" text="" dxfId="68">
      <formula>IF($P14&lt;&gt;(($D14+$H14)-$L14),1,0)</formula>
    </cfRule>
  </conditionalFormatting>
  <conditionalFormatting sqref="Q14">
    <cfRule type="expression" priority="71" aboveAverage="0" equalAverage="0" bottom="0" percent="0" rank="0" text="" dxfId="69">
      <formula>IF($Q14&lt;&gt;(($E14+$I14)-$M14),1,0)</formula>
    </cfRule>
  </conditionalFormatting>
  <conditionalFormatting sqref="R14">
    <cfRule type="expression" priority="72" aboveAverage="0" equalAverage="0" bottom="0" percent="0" rank="0" text="" dxfId="70">
      <formula>IF($R14&lt;&gt;(($F14+$J14)-$N14),1,0)</formula>
    </cfRule>
  </conditionalFormatting>
  <conditionalFormatting sqref="S14">
    <cfRule type="expression" priority="73" aboveAverage="0" equalAverage="0" bottom="0" percent="0" rank="0" text="" dxfId="71">
      <formula>IF($S14&lt;&gt;(($G14+$K14)-$O14),1,0)</formula>
    </cfRule>
  </conditionalFormatting>
  <conditionalFormatting sqref="L15">
    <cfRule type="expression" priority="74" aboveAverage="0" equalAverage="0" bottom="0" percent="0" rank="0" text="" dxfId="72">
      <formula>IF($L15&gt;($D15+$H15),1,0)</formula>
    </cfRule>
  </conditionalFormatting>
  <conditionalFormatting sqref="M15">
    <cfRule type="expression" priority="75" aboveAverage="0" equalAverage="0" bottom="0" percent="0" rank="0" text="" dxfId="73">
      <formula>IF($M15&gt;($E15+$I15),1,0)</formula>
    </cfRule>
  </conditionalFormatting>
  <conditionalFormatting sqref="N15">
    <cfRule type="expression" priority="76" aboveAverage="0" equalAverage="0" bottom="0" percent="0" rank="0" text="" dxfId="74">
      <formula>IF($N15&gt;($F15+$J15),1,0)</formula>
    </cfRule>
  </conditionalFormatting>
  <conditionalFormatting sqref="O15">
    <cfRule type="expression" priority="77" aboveAverage="0" equalAverage="0" bottom="0" percent="0" rank="0" text="" dxfId="75">
      <formula>IF($O15&gt;($G15+$K15),1,0)</formula>
    </cfRule>
  </conditionalFormatting>
  <conditionalFormatting sqref="P15">
    <cfRule type="expression" priority="78" aboveAverage="0" equalAverage="0" bottom="0" percent="0" rank="0" text="" dxfId="76">
      <formula>IF($P15&lt;&gt;(($D15+$H15)-$L15),1,0)</formula>
    </cfRule>
  </conditionalFormatting>
  <conditionalFormatting sqref="Q15">
    <cfRule type="expression" priority="79" aboveAverage="0" equalAverage="0" bottom="0" percent="0" rank="0" text="" dxfId="77">
      <formula>IF($Q15&lt;&gt;(($E15+$I15)-$M15),1,0)</formula>
    </cfRule>
  </conditionalFormatting>
  <conditionalFormatting sqref="R15">
    <cfRule type="expression" priority="80" aboveAverage="0" equalAverage="0" bottom="0" percent="0" rank="0" text="" dxfId="78">
      <formula>IF($R15&lt;&gt;(($F15+$J15)-$N15),1,0)</formula>
    </cfRule>
  </conditionalFormatting>
  <conditionalFormatting sqref="S15">
    <cfRule type="expression" priority="81" aboveAverage="0" equalAverage="0" bottom="0" percent="0" rank="0" text="" dxfId="79">
      <formula>IF($S15&lt;&gt;(($G15+$K15)-$O15),1,0)</formula>
    </cfRule>
  </conditionalFormatting>
  <conditionalFormatting sqref="L16">
    <cfRule type="expression" priority="82" aboveAverage="0" equalAverage="0" bottom="0" percent="0" rank="0" text="" dxfId="80">
      <formula>IF($L16&gt;($D16+$H16),1,0)</formula>
    </cfRule>
  </conditionalFormatting>
  <conditionalFormatting sqref="M16">
    <cfRule type="expression" priority="83" aboveAverage="0" equalAverage="0" bottom="0" percent="0" rank="0" text="" dxfId="81">
      <formula>IF($M16&gt;($E16+$I16),1,0)</formula>
    </cfRule>
  </conditionalFormatting>
  <conditionalFormatting sqref="N16">
    <cfRule type="expression" priority="84" aboveAverage="0" equalAverage="0" bottom="0" percent="0" rank="0" text="" dxfId="82">
      <formula>IF($N16&gt;($F16+$J16),1,0)</formula>
    </cfRule>
  </conditionalFormatting>
  <conditionalFormatting sqref="O16">
    <cfRule type="expression" priority="85" aboveAverage="0" equalAverage="0" bottom="0" percent="0" rank="0" text="" dxfId="83">
      <formula>IF($O16&gt;($G16+$K16),1,0)</formula>
    </cfRule>
  </conditionalFormatting>
  <conditionalFormatting sqref="P16">
    <cfRule type="expression" priority="86" aboveAverage="0" equalAverage="0" bottom="0" percent="0" rank="0" text="" dxfId="84">
      <formula>IF($P16&lt;&gt;(($D16+$H16)-$L16),1,0)</formula>
    </cfRule>
  </conditionalFormatting>
  <conditionalFormatting sqref="Q16">
    <cfRule type="expression" priority="87" aboveAverage="0" equalAverage="0" bottom="0" percent="0" rank="0" text="" dxfId="85">
      <formula>IF($Q16&lt;&gt;(($E16+$I16)-$M16),1,0)</formula>
    </cfRule>
  </conditionalFormatting>
  <conditionalFormatting sqref="R16">
    <cfRule type="expression" priority="88" aboveAverage="0" equalAverage="0" bottom="0" percent="0" rank="0" text="" dxfId="86">
      <formula>IF($R16&lt;&gt;(($F16+$J16)-$N16),1,0)</formula>
    </cfRule>
  </conditionalFormatting>
  <conditionalFormatting sqref="S16">
    <cfRule type="expression" priority="89" aboveAverage="0" equalAverage="0" bottom="0" percent="0" rank="0" text="" dxfId="87">
      <formula>IF($S16&lt;&gt;(($G16+$K16)-$O16),1,0)</formula>
    </cfRule>
  </conditionalFormatting>
  <conditionalFormatting sqref="L17">
    <cfRule type="expression" priority="90" aboveAverage="0" equalAverage="0" bottom="0" percent="0" rank="0" text="" dxfId="88">
      <formula>IF($L17&gt;($D17+$H17),1,0)</formula>
    </cfRule>
  </conditionalFormatting>
  <conditionalFormatting sqref="M17">
    <cfRule type="expression" priority="91" aboveAverage="0" equalAverage="0" bottom="0" percent="0" rank="0" text="" dxfId="89">
      <formula>IF($M17&gt;($E17+$I17),1,0)</formula>
    </cfRule>
  </conditionalFormatting>
  <conditionalFormatting sqref="N17">
    <cfRule type="expression" priority="92" aboveAverage="0" equalAverage="0" bottom="0" percent="0" rank="0" text="" dxfId="90">
      <formula>IF($N17&gt;($F17+$J17),1,0)</formula>
    </cfRule>
  </conditionalFormatting>
  <conditionalFormatting sqref="O17">
    <cfRule type="expression" priority="93" aboveAverage="0" equalAverage="0" bottom="0" percent="0" rank="0" text="" dxfId="91">
      <formula>IF($O17&gt;($G17+$K17),1,0)</formula>
    </cfRule>
  </conditionalFormatting>
  <conditionalFormatting sqref="P17">
    <cfRule type="expression" priority="94" aboveAverage="0" equalAverage="0" bottom="0" percent="0" rank="0" text="" dxfId="92">
      <formula>IF($P17&lt;&gt;(($D17+$H17)-$L17),1,0)</formula>
    </cfRule>
  </conditionalFormatting>
  <conditionalFormatting sqref="Q17">
    <cfRule type="expression" priority="95" aboveAverage="0" equalAverage="0" bottom="0" percent="0" rank="0" text="" dxfId="93">
      <formula>IF($Q17&lt;&gt;(($E17+$I17)-$M17),1,0)</formula>
    </cfRule>
  </conditionalFormatting>
  <conditionalFormatting sqref="R17">
    <cfRule type="expression" priority="96" aboveAverage="0" equalAverage="0" bottom="0" percent="0" rank="0" text="" dxfId="94">
      <formula>IF($R17&lt;&gt;(($F17+$J17)-$N17),1,0)</formula>
    </cfRule>
  </conditionalFormatting>
  <conditionalFormatting sqref="S17">
    <cfRule type="expression" priority="97" aboveAverage="0" equalAverage="0" bottom="0" percent="0" rank="0" text="" dxfId="95">
      <formula>IF($S17&lt;&gt;(($G17+$K17)-$O17),1,0)</formula>
    </cfRule>
  </conditionalFormatting>
  <conditionalFormatting sqref="P6">
    <cfRule type="expression" priority="98" aboveAverage="0" equalAverage="0" bottom="0" percent="0" rank="0" text="" dxfId="96">
      <formula>IF($O6&gt;($G6+$K6),1,0)</formula>
    </cfRule>
  </conditionalFormatting>
  <conditionalFormatting sqref="L6">
    <cfRule type="expression" priority="99" aboveAverage="0" equalAverage="0" bottom="0" percent="0" rank="0" text="" dxfId="97">
      <formula>IF($L6&gt;($D6+$H6),1,0)</formula>
    </cfRule>
  </conditionalFormatting>
  <conditionalFormatting sqref="M6">
    <cfRule type="expression" priority="100" aboveAverage="0" equalAverage="0" bottom="0" percent="0" rank="0" text="" dxfId="98">
      <formula>IF($M6&gt;($E6+$I6),1,0)</formula>
    </cfRule>
  </conditionalFormatting>
  <conditionalFormatting sqref="N6">
    <cfRule type="expression" priority="101" aboveAverage="0" equalAverage="0" bottom="0" percent="0" rank="0" text="" dxfId="99">
      <formula>IF($N6&gt;($F6+$J6),1,0)</formula>
    </cfRule>
  </conditionalFormatting>
  <conditionalFormatting sqref="O6">
    <cfRule type="expression" priority="102" aboveAverage="0" equalAverage="0" bottom="0" percent="0" rank="0" text="" dxfId="100">
      <formula>IF($O6&gt;($G6+$K6),1,0)</formula>
    </cfRule>
  </conditionalFormatting>
  <conditionalFormatting sqref="P6">
    <cfRule type="expression" priority="103" aboveAverage="0" equalAverage="0" bottom="0" percent="0" rank="0" text="" dxfId="101">
      <formula>IF($P6&lt;&gt;(($D6+$H6)-$L6),1,0)</formula>
    </cfRule>
  </conditionalFormatting>
  <conditionalFormatting sqref="Q6">
    <cfRule type="expression" priority="104" aboveAverage="0" equalAverage="0" bottom="0" percent="0" rank="0" text="" dxfId="102">
      <formula>IF($Q6&lt;&gt;(($E6+$I6)-$M6),1,0)</formula>
    </cfRule>
  </conditionalFormatting>
  <conditionalFormatting sqref="R6">
    <cfRule type="expression" priority="105" aboveAverage="0" equalAverage="0" bottom="0" percent="0" rank="0" text="" dxfId="103">
      <formula>IF($R6&lt;&gt;(($F6+$J6)-$N6),1,0)</formula>
    </cfRule>
  </conditionalFormatting>
  <conditionalFormatting sqref="S6:W6 T7:W21">
    <cfRule type="expression" priority="106" aboveAverage="0" equalAverage="0" bottom="0" percent="0" rank="0" text="" dxfId="104">
      <formula>IF($S6&lt;&gt;(($G6+$K6)-$O6),1,0)</formula>
    </cfRule>
  </conditionalFormatting>
  <conditionalFormatting sqref="L6">
    <cfRule type="expression" priority="107" aboveAverage="0" equalAverage="0" bottom="0" percent="0" rank="0" text="" dxfId="105">
      <formula>IF($L6&gt;($D6+$H6),1,0)</formula>
    </cfRule>
  </conditionalFormatting>
  <conditionalFormatting sqref="M6">
    <cfRule type="expression" priority="108" aboveAverage="0" equalAverage="0" bottom="0" percent="0" rank="0" text="" dxfId="106">
      <formula>IF($M6&gt;($E6+$I6),1,0)</formula>
    </cfRule>
  </conditionalFormatting>
  <conditionalFormatting sqref="N6">
    <cfRule type="expression" priority="109" aboveAverage="0" equalAverage="0" bottom="0" percent="0" rank="0" text="" dxfId="107">
      <formula>IF($N6&gt;($F6+$J6),1,0)</formula>
    </cfRule>
  </conditionalFormatting>
  <conditionalFormatting sqref="O6">
    <cfRule type="expression" priority="110" aboveAverage="0" equalAverage="0" bottom="0" percent="0" rank="0" text="" dxfId="108">
      <formula>IF($O6&gt;($G6+$K6),1,0)</formula>
    </cfRule>
  </conditionalFormatting>
  <conditionalFormatting sqref="P6">
    <cfRule type="expression" priority="111" aboveAverage="0" equalAverage="0" bottom="0" percent="0" rank="0" text="" dxfId="109">
      <formula>IF($P6&lt;&gt;(($D6+$H6)-$L6),1,0)</formula>
    </cfRule>
  </conditionalFormatting>
  <conditionalFormatting sqref="Q6">
    <cfRule type="expression" priority="112" aboveAverage="0" equalAverage="0" bottom="0" percent="0" rank="0" text="" dxfId="110">
      <formula>IF($Q6&lt;&gt;(($E6+$I6)-$M6),1,0)</formula>
    </cfRule>
  </conditionalFormatting>
  <conditionalFormatting sqref="R6">
    <cfRule type="expression" priority="113" aboveAverage="0" equalAverage="0" bottom="0" percent="0" rank="0" text="" dxfId="111">
      <formula>IF($R6&lt;&gt;(($F6+$J6)-$N6),1,0)</formula>
    </cfRule>
  </conditionalFormatting>
  <conditionalFormatting sqref="S6:W6 T7:W21">
    <cfRule type="expression" priority="114" aboveAverage="0" equalAverage="0" bottom="0" percent="0" rank="0" text="" dxfId="112">
      <formula>IF($S6&lt;&gt;(($G6+$K6)-$O6),1,0)</formula>
    </cfRule>
  </conditionalFormatting>
  <conditionalFormatting sqref="L12">
    <cfRule type="expression" priority="115" aboveAverage="0" equalAverage="0" bottom="0" percent="0" rank="0" text="" dxfId="113">
      <formula>IF($L12&gt;($D12+$H12),1,0)</formula>
    </cfRule>
  </conditionalFormatting>
  <conditionalFormatting sqref="M12">
    <cfRule type="expression" priority="116" aboveAverage="0" equalAverage="0" bottom="0" percent="0" rank="0" text="" dxfId="114">
      <formula>IF($M12&gt;($E12+$I12),1,0)</formula>
    </cfRule>
  </conditionalFormatting>
  <conditionalFormatting sqref="N12">
    <cfRule type="expression" priority="117" aboveAverage="0" equalAverage="0" bottom="0" percent="0" rank="0" text="" dxfId="115">
      <formula>IF($N12&gt;($F12+$J12),1,0)</formula>
    </cfRule>
  </conditionalFormatting>
  <conditionalFormatting sqref="O12">
    <cfRule type="expression" priority="118" aboveAverage="0" equalAverage="0" bottom="0" percent="0" rank="0" text="" dxfId="116">
      <formula>IF($O12&gt;($G12+$K12),1,0)</formula>
    </cfRule>
  </conditionalFormatting>
  <conditionalFormatting sqref="P12">
    <cfRule type="expression" priority="119" aboveAverage="0" equalAverage="0" bottom="0" percent="0" rank="0" text="" dxfId="117">
      <formula>IF($P12&lt;&gt;(($D12+$H12)-$L12),1,0)</formula>
    </cfRule>
  </conditionalFormatting>
  <conditionalFormatting sqref="Q12">
    <cfRule type="expression" priority="120" aboveAverage="0" equalAverage="0" bottom="0" percent="0" rank="0" text="" dxfId="118">
      <formula>IF($Q12&lt;&gt;(($E12+$I12)-$M12),1,0)</formula>
    </cfRule>
  </conditionalFormatting>
  <conditionalFormatting sqref="R12">
    <cfRule type="expression" priority="121" aboveAverage="0" equalAverage="0" bottom="0" percent="0" rank="0" text="" dxfId="119">
      <formula>IF($R12&lt;&gt;(($F12+$J12)-$N12),1,0)</formula>
    </cfRule>
  </conditionalFormatting>
  <conditionalFormatting sqref="S12">
    <cfRule type="expression" priority="122" aboveAverage="0" equalAverage="0" bottom="0" percent="0" rank="0" text="" dxfId="120">
      <formula>IF($S12&lt;&gt;(($G12+$K12)-$O12),1,0)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3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3366"/>
    <pageSetUpPr fitToPage="false"/>
  </sheetPr>
  <dimension ref="A1:M2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6" topLeftCell="D7" activePane="bottomRight" state="frozen"/>
      <selection pane="topLeft" activeCell="A1" activeCellId="0" sqref="A1"/>
      <selection pane="topRight" activeCell="D1" activeCellId="0" sqref="D1"/>
      <selection pane="bottomLeft" activeCell="A7" activeCellId="0" sqref="A7"/>
      <selection pane="bottomRight" activeCell="C7" activeCellId="0" sqref="C7"/>
    </sheetView>
  </sheetViews>
  <sheetFormatPr defaultRowHeight="15" zeroHeight="false" outlineLevelRow="0" outlineLevelCol="0"/>
  <cols>
    <col collapsed="false" customWidth="true" hidden="false" outlineLevel="0" max="1" min="1" style="1" width="10.32"/>
    <col collapsed="false" customWidth="true" hidden="false" outlineLevel="0" max="2" min="2" style="1" width="32.98"/>
    <col collapsed="false" customWidth="true" hidden="false" outlineLevel="0" max="3" min="3" style="1" width="20.1"/>
    <col collapsed="false" customWidth="true" hidden="false" outlineLevel="0" max="6" min="4" style="1" width="14.32"/>
    <col collapsed="false" customWidth="true" hidden="false" outlineLevel="0" max="7" min="7" style="1" width="26"/>
    <col collapsed="false" customWidth="true" hidden="false" outlineLevel="0" max="8" min="8" style="1" width="25.54"/>
    <col collapsed="false" customWidth="true" hidden="false" outlineLevel="0" max="9" min="9" style="1" width="25.09"/>
    <col collapsed="false" customWidth="true" hidden="false" outlineLevel="0" max="10" min="10" style="1" width="25.32"/>
    <col collapsed="false" customWidth="true" hidden="false" outlineLevel="0" max="11" min="11" style="1" width="25.09"/>
    <col collapsed="false" customWidth="true" hidden="false" outlineLevel="0" max="12" min="12" style="1" width="25.65"/>
    <col collapsed="false" customWidth="true" hidden="false" outlineLevel="0" max="257" min="13" style="1" width="14.43"/>
    <col collapsed="false" customWidth="true" hidden="false" outlineLevel="0" max="1025" min="258" style="0" width="14.43"/>
  </cols>
  <sheetData>
    <row r="1" customFormat="false" ht="36" hidden="false" customHeight="true" outlineLevel="0" collapsed="false">
      <c r="A1" s="3" t="s">
        <v>33</v>
      </c>
      <c r="B1" s="3"/>
      <c r="C1" s="52"/>
      <c r="D1" s="3"/>
      <c r="E1" s="3"/>
      <c r="F1" s="3"/>
      <c r="G1" s="3"/>
      <c r="H1" s="3"/>
      <c r="I1" s="3"/>
      <c r="J1" s="3"/>
      <c r="K1" s="3"/>
      <c r="L1" s="3"/>
    </row>
    <row r="2" customFormat="false" ht="32.25" hidden="false" customHeight="true" outlineLevel="0" collapsed="false">
      <c r="A2" s="5" t="s">
        <v>1</v>
      </c>
      <c r="B2" s="6"/>
      <c r="C2" s="53"/>
      <c r="D2" s="6"/>
      <c r="E2" s="6"/>
      <c r="F2" s="7"/>
      <c r="G2" s="54" t="s">
        <v>34</v>
      </c>
      <c r="H2" s="6"/>
      <c r="I2" s="6"/>
      <c r="J2" s="6"/>
      <c r="K2" s="6"/>
      <c r="L2" s="6"/>
    </row>
    <row r="3" customFormat="false" ht="22.5" hidden="false" customHeight="true" outlineLevel="0" collapsed="false">
      <c r="A3" s="11" t="s">
        <v>4</v>
      </c>
      <c r="B3" s="12"/>
      <c r="C3" s="55"/>
      <c r="D3" s="12"/>
      <c r="E3" s="12"/>
      <c r="F3" s="12"/>
      <c r="G3" s="12"/>
      <c r="H3" s="12"/>
      <c r="I3" s="12"/>
      <c r="J3" s="12"/>
      <c r="K3" s="12"/>
      <c r="L3" s="12"/>
    </row>
    <row r="4" customFormat="false" ht="30" hidden="false" customHeight="true" outlineLevel="0" collapsed="false">
      <c r="A4" s="56" t="s">
        <v>35</v>
      </c>
      <c r="B4" s="57" t="s">
        <v>36</v>
      </c>
      <c r="C4" s="58" t="s">
        <v>37</v>
      </c>
      <c r="D4" s="59" t="s">
        <v>38</v>
      </c>
      <c r="E4" s="59"/>
      <c r="F4" s="59"/>
      <c r="G4" s="60" t="s">
        <v>39</v>
      </c>
      <c r="H4" s="60"/>
      <c r="I4" s="61" t="s">
        <v>40</v>
      </c>
      <c r="J4" s="61"/>
      <c r="K4" s="62" t="s">
        <v>41</v>
      </c>
      <c r="L4" s="62"/>
    </row>
    <row r="5" customFormat="false" ht="60" hidden="false" customHeight="true" outlineLevel="0" collapsed="false">
      <c r="A5" s="56"/>
      <c r="B5" s="56"/>
      <c r="C5" s="56"/>
      <c r="D5" s="59"/>
      <c r="E5" s="59"/>
      <c r="F5" s="59"/>
      <c r="G5" s="63" t="s">
        <v>42</v>
      </c>
      <c r="H5" s="63" t="s">
        <v>43</v>
      </c>
      <c r="I5" s="64" t="s">
        <v>44</v>
      </c>
      <c r="J5" s="64" t="s">
        <v>45</v>
      </c>
      <c r="K5" s="65" t="s">
        <v>46</v>
      </c>
      <c r="L5" s="65" t="s">
        <v>47</v>
      </c>
    </row>
    <row r="6" customFormat="false" ht="40.5" hidden="false" customHeight="true" outlineLevel="0" collapsed="false">
      <c r="A6" s="56"/>
      <c r="B6" s="56"/>
      <c r="C6" s="58"/>
      <c r="D6" s="66" t="s">
        <v>48</v>
      </c>
      <c r="E6" s="66" t="s">
        <v>49</v>
      </c>
      <c r="F6" s="66" t="s">
        <v>50</v>
      </c>
      <c r="G6" s="63"/>
      <c r="H6" s="63"/>
      <c r="I6" s="63"/>
      <c r="J6" s="63"/>
      <c r="K6" s="63"/>
      <c r="L6" s="63"/>
    </row>
    <row r="7" customFormat="false" ht="15.6" hidden="false" customHeight="true" outlineLevel="0" collapsed="false">
      <c r="A7" s="31" t="n">
        <v>1</v>
      </c>
      <c r="B7" s="26" t="s">
        <v>17</v>
      </c>
      <c r="C7" s="67" t="s">
        <v>51</v>
      </c>
      <c r="D7" s="67"/>
      <c r="E7" s="67"/>
      <c r="F7" s="67"/>
      <c r="G7" s="67"/>
      <c r="H7" s="67"/>
      <c r="I7" s="67"/>
      <c r="J7" s="67"/>
      <c r="K7" s="67"/>
      <c r="L7" s="67"/>
    </row>
    <row r="8" customFormat="false" ht="15.6" hidden="false" customHeight="true" outlineLevel="0" collapsed="false">
      <c r="A8" s="31" t="n">
        <v>2</v>
      </c>
      <c r="B8" s="32" t="s">
        <v>18</v>
      </c>
      <c r="C8" s="67"/>
      <c r="D8" s="67"/>
      <c r="E8" s="67"/>
      <c r="F8" s="67"/>
      <c r="G8" s="67"/>
      <c r="H8" s="67"/>
      <c r="I8" s="67"/>
      <c r="J8" s="67"/>
      <c r="K8" s="67"/>
      <c r="L8" s="67"/>
    </row>
    <row r="9" customFormat="false" ht="15.6" hidden="false" customHeight="true" outlineLevel="0" collapsed="false">
      <c r="A9" s="31" t="n">
        <v>3</v>
      </c>
      <c r="B9" s="36" t="s">
        <v>52</v>
      </c>
      <c r="C9" s="67"/>
      <c r="D9" s="67"/>
      <c r="E9" s="67"/>
      <c r="F9" s="67"/>
      <c r="G9" s="67"/>
      <c r="H9" s="67"/>
      <c r="I9" s="67"/>
      <c r="J9" s="67"/>
      <c r="K9" s="67"/>
      <c r="L9" s="67"/>
    </row>
    <row r="10" customFormat="false" ht="15.6" hidden="false" customHeight="true" outlineLevel="0" collapsed="false">
      <c r="A10" s="31" t="n">
        <v>4</v>
      </c>
      <c r="B10" s="26" t="s">
        <v>20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customFormat="false" ht="15.6" hidden="false" customHeight="true" outlineLevel="0" collapsed="false">
      <c r="A11" s="31" t="n">
        <v>5</v>
      </c>
      <c r="B11" s="41" t="s">
        <v>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customFormat="false" ht="15.6" hidden="false" customHeight="true" outlineLevel="0" collapsed="false">
      <c r="A12" s="31" t="n">
        <v>6</v>
      </c>
      <c r="B12" s="36" t="s">
        <v>23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customFormat="false" ht="15.6" hidden="false" customHeight="true" outlineLevel="0" collapsed="false">
      <c r="A13" s="31" t="n">
        <v>7</v>
      </c>
      <c r="B13" s="41" t="s">
        <v>53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customFormat="false" ht="15.6" hidden="false" customHeight="true" outlineLevel="0" collapsed="false">
      <c r="A14" s="31" t="n">
        <v>8</v>
      </c>
      <c r="B14" s="45" t="s">
        <v>25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customFormat="false" ht="15.6" hidden="false" customHeight="true" outlineLevel="0" collapsed="false">
      <c r="A15" s="31" t="n">
        <v>9</v>
      </c>
      <c r="B15" s="36" t="s">
        <v>26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customFormat="false" ht="15.6" hidden="false" customHeight="true" outlineLevel="0" collapsed="false">
      <c r="A16" s="31" t="n">
        <v>10</v>
      </c>
      <c r="B16" s="45" t="s">
        <v>27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</row>
    <row r="17" customFormat="false" ht="15.6" hidden="false" customHeight="true" outlineLevel="0" collapsed="false">
      <c r="A17" s="31" t="n">
        <v>11</v>
      </c>
      <c r="B17" s="36" t="s">
        <v>28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customFormat="false" ht="15.6" hidden="false" customHeight="true" outlineLevel="0" collapsed="false">
      <c r="A18" s="31" t="n">
        <v>12</v>
      </c>
      <c r="B18" s="46" t="s">
        <v>54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customFormat="false" ht="15.6" hidden="false" customHeight="true" outlineLevel="0" collapsed="false">
      <c r="A19" s="31" t="n">
        <v>13</v>
      </c>
      <c r="B19" s="36" t="s">
        <v>30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customFormat="false" ht="15.6" hidden="false" customHeight="true" outlineLevel="0" collapsed="false">
      <c r="A20" s="31" t="n">
        <v>14</v>
      </c>
      <c r="B20" s="45" t="s">
        <v>31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customFormat="false" ht="15.6" hidden="false" customHeight="true" outlineLevel="0" collapsed="false">
      <c r="A21" s="69" t="s">
        <v>32</v>
      </c>
      <c r="B21" s="69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customFormat="false" ht="15.6" hidden="false" customHeight="true" outlineLevel="0" collapsed="false"/>
    <row r="23" customFormat="false" ht="15.6" hidden="false" customHeight="true" outlineLevel="0" collapsed="false"/>
    <row r="24" customFormat="false" ht="15.6" hidden="false" customHeight="true" outlineLevel="0" collapsed="false"/>
    <row r="25" customFormat="false" ht="15.6" hidden="false" customHeight="true" outlineLevel="0" collapsed="false"/>
    <row r="26" customFormat="false" ht="15.6" hidden="false" customHeight="true" outlineLevel="0" collapsed="false"/>
    <row r="27" customFormat="false" ht="15.6" hidden="false" customHeight="true" outlineLevel="0" collapsed="false"/>
    <row r="28" customFormat="false" ht="15.6" hidden="false" customHeight="true" outlineLevel="0" collapsed="false"/>
    <row r="29" customFormat="false" ht="15.6" hidden="false" customHeight="true" outlineLevel="0" collapsed="false"/>
    <row r="30" customFormat="false" ht="15.6" hidden="false" customHeight="true" outlineLevel="0" collapsed="false"/>
    <row r="31" customFormat="false" ht="15.6" hidden="false" customHeight="true" outlineLevel="0" collapsed="false"/>
    <row r="32" customFormat="false" ht="15.6" hidden="false" customHeight="true" outlineLevel="0" collapsed="false"/>
    <row r="33" customFormat="false" ht="15.6" hidden="false" customHeight="true" outlineLevel="0" collapsed="false"/>
    <row r="34" customFormat="false" ht="15.6" hidden="false" customHeight="true" outlineLevel="0" collapsed="false"/>
    <row r="35" customFormat="false" ht="15.6" hidden="false" customHeight="true" outlineLevel="0" collapsed="false"/>
    <row r="36" customFormat="false" ht="15.6" hidden="false" customHeight="true" outlineLevel="0" collapsed="false"/>
    <row r="37" customFormat="false" ht="15.6" hidden="false" customHeight="true" outlineLevel="0" collapsed="false"/>
    <row r="38" customFormat="false" ht="15.6" hidden="false" customHeight="true" outlineLevel="0" collapsed="false"/>
    <row r="39" customFormat="false" ht="15.6" hidden="false" customHeight="true" outlineLevel="0" collapsed="false"/>
  </sheetData>
  <mergeCells count="15">
    <mergeCell ref="A4:A6"/>
    <mergeCell ref="B4:B6"/>
    <mergeCell ref="C4:C6"/>
    <mergeCell ref="D4:F5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C7:L21"/>
    <mergeCell ref="A21:B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3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A1:L2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5" topLeftCell="C6" activePane="bottomRight" state="frozen"/>
      <selection pane="topLeft" activeCell="A1" activeCellId="0" sqref="A1"/>
      <selection pane="topRight" activeCell="C1" activeCellId="0" sqref="C1"/>
      <selection pane="bottomLeft" activeCell="A6" activeCellId="0" sqref="A6"/>
      <selection pane="bottomRight" activeCell="A13" activeCellId="0" sqref="A13"/>
    </sheetView>
  </sheetViews>
  <sheetFormatPr defaultRowHeight="15" zeroHeight="false" outlineLevelRow="0" outlineLevelCol="0"/>
  <cols>
    <col collapsed="false" customWidth="true" hidden="false" outlineLevel="0" max="1" min="1" style="1" width="8.43"/>
    <col collapsed="false" customWidth="true" hidden="false" outlineLevel="0" max="2" min="2" style="1" width="32.87"/>
    <col collapsed="false" customWidth="true" hidden="false" outlineLevel="0" max="3" min="3" style="1" width="34.31"/>
    <col collapsed="false" customWidth="true" hidden="false" outlineLevel="0" max="4" min="4" style="1" width="28.65"/>
    <col collapsed="false" customWidth="true" hidden="false" outlineLevel="0" max="5" min="5" style="1" width="15.43"/>
    <col collapsed="false" customWidth="true" hidden="false" outlineLevel="0" max="6" min="6" style="1" width="14.66"/>
    <col collapsed="false" customWidth="true" hidden="false" outlineLevel="0" max="7" min="7" style="1" width="14.87"/>
    <col collapsed="false" customWidth="true" hidden="false" outlineLevel="0" max="8" min="8" style="1" width="25.54"/>
    <col collapsed="false" customWidth="true" hidden="false" outlineLevel="0" max="9" min="9" style="1" width="26.65"/>
    <col collapsed="false" customWidth="true" hidden="false" outlineLevel="0" max="12" min="10" style="1" width="9.99"/>
    <col collapsed="false" customWidth="true" hidden="false" outlineLevel="0" max="257" min="13" style="1" width="14.43"/>
    <col collapsed="false" customWidth="true" hidden="false" outlineLevel="0" max="1025" min="258" style="0" width="14.43"/>
  </cols>
  <sheetData>
    <row r="1" customFormat="false" ht="36" hidden="false" customHeight="true" outlineLevel="0" collapsed="false">
      <c r="A1" s="3" t="s">
        <v>55</v>
      </c>
      <c r="B1" s="3"/>
      <c r="C1" s="3"/>
      <c r="D1" s="3"/>
      <c r="E1" s="3"/>
      <c r="F1" s="3"/>
      <c r="G1" s="3"/>
      <c r="H1" s="3"/>
      <c r="I1" s="70"/>
      <c r="J1" s="70"/>
      <c r="K1" s="70"/>
      <c r="L1" s="70"/>
    </row>
    <row r="2" customFormat="false" ht="36" hidden="false" customHeight="true" outlineLevel="0" collapsed="false">
      <c r="A2" s="5" t="s">
        <v>1</v>
      </c>
      <c r="B2" s="71"/>
      <c r="C2" s="71"/>
      <c r="D2" s="71"/>
      <c r="E2" s="7"/>
      <c r="F2" s="8" t="s">
        <v>56</v>
      </c>
      <c r="G2" s="8"/>
      <c r="H2" s="9"/>
      <c r="I2" s="8" t="s">
        <v>3</v>
      </c>
      <c r="J2" s="72"/>
      <c r="K2" s="73"/>
      <c r="L2" s="73"/>
    </row>
    <row r="3" customFormat="false" ht="22.5" hidden="false" customHeight="true" outlineLevel="0" collapsed="false">
      <c r="A3" s="11" t="s">
        <v>4</v>
      </c>
      <c r="B3" s="74"/>
      <c r="C3" s="74"/>
      <c r="D3" s="74"/>
      <c r="E3" s="74"/>
      <c r="F3" s="74"/>
      <c r="G3" s="74"/>
      <c r="H3" s="74"/>
      <c r="I3" s="72"/>
      <c r="J3" s="72"/>
      <c r="K3" s="72"/>
      <c r="L3" s="72"/>
    </row>
    <row r="4" customFormat="false" ht="48" hidden="false" customHeight="true" outlineLevel="0" collapsed="false">
      <c r="A4" s="75" t="s">
        <v>35</v>
      </c>
      <c r="B4" s="76" t="s">
        <v>6</v>
      </c>
      <c r="C4" s="77" t="s">
        <v>57</v>
      </c>
      <c r="D4" s="66" t="s">
        <v>9</v>
      </c>
      <c r="E4" s="57" t="s">
        <v>58</v>
      </c>
      <c r="F4" s="57"/>
      <c r="G4" s="57"/>
      <c r="H4" s="65" t="s">
        <v>59</v>
      </c>
      <c r="I4" s="70"/>
      <c r="J4" s="70"/>
      <c r="K4" s="70"/>
      <c r="L4" s="70"/>
    </row>
    <row r="5" customFormat="false" ht="37.5" hidden="false" customHeight="true" outlineLevel="0" collapsed="false">
      <c r="A5" s="75"/>
      <c r="B5" s="75"/>
      <c r="C5" s="77"/>
      <c r="D5" s="77"/>
      <c r="E5" s="78" t="s">
        <v>60</v>
      </c>
      <c r="F5" s="78" t="s">
        <v>61</v>
      </c>
      <c r="G5" s="78" t="s">
        <v>62</v>
      </c>
      <c r="H5" s="65"/>
      <c r="I5" s="70"/>
      <c r="J5" s="70"/>
      <c r="K5" s="70"/>
      <c r="L5" s="70"/>
    </row>
    <row r="6" customFormat="false" ht="14.25" hidden="false" customHeight="true" outlineLevel="0" collapsed="false">
      <c r="A6" s="31" t="n">
        <v>1</v>
      </c>
      <c r="B6" s="26" t="s">
        <v>17</v>
      </c>
      <c r="C6" s="37" t="n">
        <v>0</v>
      </c>
      <c r="D6" s="79" t="n">
        <v>4000</v>
      </c>
      <c r="E6" s="79" t="n">
        <v>3680</v>
      </c>
      <c r="F6" s="79" t="n">
        <v>0</v>
      </c>
      <c r="G6" s="79" t="n">
        <v>0</v>
      </c>
      <c r="H6" s="79" t="n">
        <f aca="false">IFERROR(SUM($C6:$D6)-SUM($E6:$G6),0)</f>
        <v>320</v>
      </c>
      <c r="I6" s="80" t="n">
        <f aca="false">C6+D6-E6-F6-G6</f>
        <v>320</v>
      </c>
      <c r="J6" s="70"/>
      <c r="K6" s="70"/>
      <c r="L6" s="70"/>
    </row>
    <row r="7" customFormat="false" ht="14.25" hidden="false" customHeight="true" outlineLevel="0" collapsed="false">
      <c r="A7" s="31" t="n">
        <v>2</v>
      </c>
      <c r="B7" s="32" t="s">
        <v>18</v>
      </c>
      <c r="C7" s="81" t="n">
        <v>0</v>
      </c>
      <c r="D7" s="81" t="n">
        <v>0</v>
      </c>
      <c r="E7" s="81" t="n">
        <v>0</v>
      </c>
      <c r="F7" s="81" t="n">
        <v>0</v>
      </c>
      <c r="G7" s="81" t="n">
        <v>0</v>
      </c>
      <c r="H7" s="28" t="n">
        <f aca="false">IFERROR(SUM($C7:$D7)-SUM($E7:$G7),0)</f>
        <v>0</v>
      </c>
      <c r="I7" s="80" t="n">
        <f aca="false">C7+D7-E7-F7-G7</f>
        <v>0</v>
      </c>
      <c r="J7" s="70"/>
      <c r="K7" s="70"/>
      <c r="L7" s="70"/>
    </row>
    <row r="8" customFormat="false" ht="14.25" hidden="false" customHeight="true" outlineLevel="0" collapsed="false">
      <c r="A8" s="31" t="n">
        <v>3</v>
      </c>
      <c r="B8" s="36" t="s">
        <v>19</v>
      </c>
      <c r="C8" s="37" t="n">
        <v>0</v>
      </c>
      <c r="D8" s="37" t="n">
        <v>2000</v>
      </c>
      <c r="E8" s="37" t="n">
        <v>1520</v>
      </c>
      <c r="F8" s="37" t="n">
        <v>0</v>
      </c>
      <c r="G8" s="37" t="n">
        <v>0</v>
      </c>
      <c r="H8" s="28" t="n">
        <f aca="false">IFERROR(SUM($C8:$D8)-SUM($E8:$G8),0)</f>
        <v>480</v>
      </c>
      <c r="I8" s="80" t="n">
        <f aca="false">C8+D8-E8-F8-G8</f>
        <v>480</v>
      </c>
      <c r="J8" s="80"/>
      <c r="K8" s="80"/>
      <c r="L8" s="80"/>
    </row>
    <row r="9" customFormat="false" ht="14.25" hidden="false" customHeight="true" outlineLevel="0" collapsed="false">
      <c r="A9" s="31" t="n">
        <v>4</v>
      </c>
      <c r="B9" s="26" t="s">
        <v>20</v>
      </c>
      <c r="C9" s="79" t="n">
        <v>0</v>
      </c>
      <c r="D9" s="79" t="n">
        <v>4000</v>
      </c>
      <c r="E9" s="79" t="n">
        <v>3900</v>
      </c>
      <c r="F9" s="79" t="n">
        <v>0</v>
      </c>
      <c r="G9" s="79" t="n">
        <v>0</v>
      </c>
      <c r="H9" s="79" t="n">
        <f aca="false">IFERROR(SUM($C9:$D9)-SUM($E9:$G9),0)</f>
        <v>100</v>
      </c>
      <c r="I9" s="80" t="n">
        <f aca="false">C9+D9-E9-F9-G9</f>
        <v>100</v>
      </c>
      <c r="J9" s="80"/>
      <c r="K9" s="80"/>
      <c r="L9" s="80"/>
    </row>
    <row r="10" customFormat="false" ht="14.25" hidden="false" customHeight="true" outlineLevel="0" collapsed="false">
      <c r="A10" s="31" t="n">
        <v>5</v>
      </c>
      <c r="B10" s="41" t="s">
        <v>22</v>
      </c>
      <c r="C10" s="28" t="n">
        <v>8845</v>
      </c>
      <c r="D10" s="28" t="n">
        <v>11000</v>
      </c>
      <c r="E10" s="28" t="n">
        <v>6530</v>
      </c>
      <c r="F10" s="28" t="n">
        <v>846</v>
      </c>
      <c r="G10" s="28" t="n">
        <v>4292</v>
      </c>
      <c r="H10" s="28" t="n">
        <f aca="false">IFERROR(SUM($C10:$D10)-SUM($E10:$G10),0)</f>
        <v>8177</v>
      </c>
      <c r="I10" s="80" t="n">
        <f aca="false">C10+D10-E10-F10-G10</f>
        <v>8177</v>
      </c>
      <c r="J10" s="70"/>
      <c r="K10" s="70"/>
      <c r="L10" s="70"/>
    </row>
    <row r="11" customFormat="false" ht="14.25" hidden="false" customHeight="true" outlineLevel="0" collapsed="false">
      <c r="A11" s="31" t="n">
        <v>6</v>
      </c>
      <c r="B11" s="36" t="s">
        <v>23</v>
      </c>
      <c r="C11" s="28" t="n">
        <v>0</v>
      </c>
      <c r="D11" s="28" t="n">
        <v>0</v>
      </c>
      <c r="E11" s="28" t="n">
        <v>0</v>
      </c>
      <c r="F11" s="28" t="n">
        <v>0</v>
      </c>
      <c r="G11" s="28" t="n">
        <v>0</v>
      </c>
      <c r="H11" s="28" t="n">
        <f aca="false">IFERROR(SUM($C11:$D11)-SUM($E11:$G11),0)</f>
        <v>0</v>
      </c>
      <c r="I11" s="80" t="n">
        <f aca="false">C11+D11-E11-F11-G11</f>
        <v>0</v>
      </c>
      <c r="J11" s="82"/>
      <c r="K11" s="82"/>
      <c r="L11" s="82"/>
    </row>
    <row r="12" customFormat="false" ht="14.25" hidden="false" customHeight="true" outlineLevel="0" collapsed="false">
      <c r="A12" s="31" t="n">
        <v>7</v>
      </c>
      <c r="B12" s="41" t="s">
        <v>24</v>
      </c>
      <c r="C12" s="37" t="n">
        <v>8314</v>
      </c>
      <c r="D12" s="37" t="n">
        <v>2976</v>
      </c>
      <c r="E12" s="37" t="n">
        <v>4893</v>
      </c>
      <c r="F12" s="37" t="n">
        <v>5453</v>
      </c>
      <c r="G12" s="37" t="n">
        <v>886</v>
      </c>
      <c r="H12" s="37" t="n">
        <v>58</v>
      </c>
      <c r="I12" s="80" t="n">
        <f aca="false">C12+D12-E12-F12-G12</f>
        <v>58</v>
      </c>
      <c r="J12" s="80"/>
      <c r="K12" s="80"/>
      <c r="L12" s="80"/>
    </row>
    <row r="13" customFormat="false" ht="14.25" hidden="false" customHeight="true" outlineLevel="0" collapsed="false">
      <c r="A13" s="31" t="n">
        <v>8</v>
      </c>
      <c r="B13" s="45" t="s">
        <v>25</v>
      </c>
      <c r="C13" s="37" t="n">
        <v>0</v>
      </c>
      <c r="D13" s="37" t="n">
        <v>4000</v>
      </c>
      <c r="E13" s="37" t="n">
        <v>3813</v>
      </c>
      <c r="F13" s="37" t="n">
        <v>0</v>
      </c>
      <c r="G13" s="37" t="n">
        <v>0</v>
      </c>
      <c r="H13" s="37" t="n">
        <v>187</v>
      </c>
      <c r="I13" s="80" t="n">
        <f aca="false">C13+D13-E13-F13-G13</f>
        <v>187</v>
      </c>
      <c r="J13" s="80"/>
      <c r="K13" s="80"/>
      <c r="L13" s="80"/>
    </row>
    <row r="14" customFormat="false" ht="14.25" hidden="false" customHeight="true" outlineLevel="0" collapsed="false">
      <c r="A14" s="31" t="n">
        <v>9</v>
      </c>
      <c r="B14" s="36" t="s">
        <v>26</v>
      </c>
      <c r="C14" s="28" t="n">
        <v>0</v>
      </c>
      <c r="D14" s="28" t="n">
        <v>0</v>
      </c>
      <c r="E14" s="28" t="n">
        <v>0</v>
      </c>
      <c r="F14" s="28" t="n">
        <v>0</v>
      </c>
      <c r="G14" s="28" t="n">
        <v>0</v>
      </c>
      <c r="H14" s="28" t="n">
        <v>0</v>
      </c>
      <c r="I14" s="80" t="n">
        <f aca="false">C14+D14-E14-F14-G14</f>
        <v>0</v>
      </c>
      <c r="J14" s="80"/>
      <c r="K14" s="80"/>
      <c r="L14" s="80"/>
    </row>
    <row r="15" customFormat="false" ht="14.25" hidden="false" customHeight="true" outlineLevel="0" collapsed="false">
      <c r="A15" s="31" t="n">
        <v>10</v>
      </c>
      <c r="B15" s="45" t="s">
        <v>27</v>
      </c>
      <c r="C15" s="37" t="n">
        <v>0</v>
      </c>
      <c r="D15" s="37" t="n">
        <v>4000</v>
      </c>
      <c r="E15" s="37" t="n">
        <v>0</v>
      </c>
      <c r="F15" s="37" t="n">
        <v>0</v>
      </c>
      <c r="G15" s="37" t="n">
        <f aca="false">D15-H15</f>
        <v>1570</v>
      </c>
      <c r="H15" s="37" t="n">
        <v>2430</v>
      </c>
      <c r="I15" s="80" t="n">
        <f aca="false">C15+D15-E15-F15-G15</f>
        <v>2430</v>
      </c>
      <c r="J15" s="70"/>
      <c r="K15" s="70"/>
      <c r="L15" s="70"/>
    </row>
    <row r="16" customFormat="false" ht="14.25" hidden="false" customHeight="true" outlineLevel="0" collapsed="false">
      <c r="A16" s="31" t="n">
        <v>11</v>
      </c>
      <c r="B16" s="36" t="s">
        <v>28</v>
      </c>
      <c r="C16" s="28" t="n">
        <v>3900</v>
      </c>
      <c r="D16" s="28" t="n">
        <v>5000</v>
      </c>
      <c r="E16" s="28" t="n">
        <v>3260</v>
      </c>
      <c r="F16" s="28" t="n">
        <v>1013</v>
      </c>
      <c r="G16" s="28" t="n">
        <v>0</v>
      </c>
      <c r="H16" s="28" t="n">
        <f aca="false">IFERROR(SUM($C16:$D16)-SUM($E16:$G16),0)</f>
        <v>4627</v>
      </c>
      <c r="I16" s="80" t="n">
        <f aca="false">C16+D16-E16-F16-G16</f>
        <v>4627</v>
      </c>
      <c r="J16" s="70"/>
      <c r="K16" s="70"/>
      <c r="L16" s="70"/>
    </row>
    <row r="17" customFormat="false" ht="14.25" hidden="false" customHeight="true" outlineLevel="0" collapsed="false">
      <c r="A17" s="31" t="n">
        <v>12</v>
      </c>
      <c r="B17" s="46" t="s">
        <v>29</v>
      </c>
      <c r="C17" s="47" t="n">
        <v>40</v>
      </c>
      <c r="D17" s="47" t="n">
        <v>3000</v>
      </c>
      <c r="E17" s="47" t="n">
        <v>0</v>
      </c>
      <c r="F17" s="47" t="n">
        <v>2173</v>
      </c>
      <c r="G17" s="47" t="n">
        <v>0</v>
      </c>
      <c r="H17" s="79" t="n">
        <f aca="false">IFERROR(SUM($C17:$D17)-SUM($E17:$G17),0)</f>
        <v>867</v>
      </c>
      <c r="I17" s="80" t="n">
        <f aca="false">C17+D17-E17-F17-G17</f>
        <v>867</v>
      </c>
      <c r="J17" s="70"/>
      <c r="K17" s="70"/>
      <c r="L17" s="70"/>
    </row>
    <row r="18" customFormat="false" ht="14.25" hidden="false" customHeight="true" outlineLevel="0" collapsed="false">
      <c r="A18" s="31" t="n">
        <v>13</v>
      </c>
      <c r="B18" s="36" t="s">
        <v>30</v>
      </c>
      <c r="C18" s="83" t="n">
        <v>1630</v>
      </c>
      <c r="D18" s="83" t="n">
        <v>5300</v>
      </c>
      <c r="E18" s="83" t="n">
        <v>1047</v>
      </c>
      <c r="F18" s="83" t="n">
        <v>1147</v>
      </c>
      <c r="G18" s="83" t="n">
        <v>238</v>
      </c>
      <c r="H18" s="83" t="n">
        <v>4498</v>
      </c>
      <c r="I18" s="84" t="n">
        <f aca="false">C18+D18-E18-F18-G18</f>
        <v>4498</v>
      </c>
      <c r="J18" s="70"/>
      <c r="K18" s="70"/>
      <c r="L18" s="70"/>
    </row>
    <row r="19" customFormat="false" ht="14.25" hidden="false" customHeight="true" outlineLevel="0" collapsed="false">
      <c r="A19" s="31" t="n">
        <v>14</v>
      </c>
      <c r="B19" s="45" t="s">
        <v>31</v>
      </c>
      <c r="C19" s="37" t="n">
        <v>0</v>
      </c>
      <c r="D19" s="37" t="n">
        <v>3000</v>
      </c>
      <c r="E19" s="37" t="n">
        <v>0</v>
      </c>
      <c r="F19" s="37" t="n">
        <v>0</v>
      </c>
      <c r="G19" s="37" t="n">
        <v>2970</v>
      </c>
      <c r="H19" s="37" t="n">
        <v>30</v>
      </c>
      <c r="I19" s="80" t="n">
        <f aca="false">C19+D19-E19-F19-G19</f>
        <v>30</v>
      </c>
      <c r="J19" s="70"/>
      <c r="K19" s="70"/>
      <c r="L19" s="70"/>
    </row>
    <row r="20" customFormat="false" ht="14.25" hidden="false" customHeight="true" outlineLevel="0" collapsed="false">
      <c r="A20" s="85" t="s">
        <v>32</v>
      </c>
      <c r="B20" s="85"/>
      <c r="C20" s="86" t="n">
        <f aca="false">SUM(C6:C19)</f>
        <v>22729</v>
      </c>
      <c r="D20" s="86" t="n">
        <f aca="false">SUM(D6:D19)</f>
        <v>48276</v>
      </c>
      <c r="E20" s="86" t="n">
        <f aca="false">SUM(E6:E19)</f>
        <v>28643</v>
      </c>
      <c r="F20" s="86" t="n">
        <f aca="false">SUM(F6:F19)</f>
        <v>10632</v>
      </c>
      <c r="G20" s="86" t="n">
        <f aca="false">SUM(G6:G19)</f>
        <v>9956</v>
      </c>
      <c r="H20" s="86" t="n">
        <f aca="false">SUM(H6:H19)</f>
        <v>21774</v>
      </c>
      <c r="I20" s="80" t="n">
        <f aca="false">C20+D20-E20-F20-G20</f>
        <v>21774</v>
      </c>
      <c r="J20" s="70"/>
      <c r="K20" s="70"/>
      <c r="L20" s="70"/>
    </row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</sheetData>
  <mergeCells count="8">
    <mergeCell ref="F2:G2"/>
    <mergeCell ref="A4:A5"/>
    <mergeCell ref="B4:B5"/>
    <mergeCell ref="C4:C5"/>
    <mergeCell ref="D4:D5"/>
    <mergeCell ref="E4:G4"/>
    <mergeCell ref="H4:H5"/>
    <mergeCell ref="A20:B20"/>
  </mergeCells>
  <conditionalFormatting sqref="H7:H17 H19">
    <cfRule type="expression" priority="2" aboveAverage="0" equalAverage="0" bottom="0" percent="0" rank="0" text="" dxfId="0">
      <formula>IF($H7&lt;&gt;(($C7+$D7)-($E7+$F7+$G7)),1,0)</formula>
    </cfRule>
  </conditionalFormatting>
  <conditionalFormatting sqref="E6:G6">
    <cfRule type="expression" priority="3" aboveAverage="0" equalAverage="0" bottom="0" percent="0" rank="0" text="" dxfId="1">
      <formula>IF(($E6+$F6+$G6)&gt;($C6+$D6),1,0)</formula>
    </cfRule>
  </conditionalFormatting>
  <conditionalFormatting sqref="H6">
    <cfRule type="expression" priority="4" aboveAverage="0" equalAverage="0" bottom="0" percent="0" rank="0" text="" dxfId="2">
      <formula>IF($H6&lt;&gt;(($C6+$D6)-($E6+$F6+$G6)),1,0)</formula>
    </cfRule>
  </conditionalFormatting>
  <conditionalFormatting sqref="E8:G8">
    <cfRule type="expression" priority="5" aboveAverage="0" equalAverage="0" bottom="0" percent="0" rank="0" text="" dxfId="3">
      <formula>IF(($E8+$F8+$G8)&gt;($C8+$D8),1,0)</formula>
    </cfRule>
  </conditionalFormatting>
  <conditionalFormatting sqref="H8">
    <cfRule type="expression" priority="6" aboveAverage="0" equalAverage="0" bottom="0" percent="0" rank="0" text="" dxfId="4">
      <formula>IF($H8&lt;&gt;(($C8+$D8)-($E8+$F8+$G8)),1,0)</formula>
    </cfRule>
  </conditionalFormatting>
  <conditionalFormatting sqref="E9:G9">
    <cfRule type="expression" priority="7" aboveAverage="0" equalAverage="0" bottom="0" percent="0" rank="0" text="" dxfId="5">
      <formula>IF(($E9+$F9+$G9)&gt;($C9+$D9),1,0)</formula>
    </cfRule>
  </conditionalFormatting>
  <conditionalFormatting sqref="H9">
    <cfRule type="expression" priority="8" aboveAverage="0" equalAverage="0" bottom="0" percent="0" rank="0" text="" dxfId="6">
      <formula>IF($H9&lt;&gt;(($C9+$D9)-($E9+$F9+$G9)),1,0)</formula>
    </cfRule>
  </conditionalFormatting>
  <conditionalFormatting sqref="E10:G10">
    <cfRule type="expression" priority="9" aboveAverage="0" equalAverage="0" bottom="0" percent="0" rank="0" text="" dxfId="7">
      <formula>IF(($E10+$F10+$G10)&gt;($C10+$D10),1,0)</formula>
    </cfRule>
  </conditionalFormatting>
  <conditionalFormatting sqref="H10">
    <cfRule type="expression" priority="10" aboveAverage="0" equalAverage="0" bottom="0" percent="0" rank="0" text="" dxfId="8">
      <formula>IF($H10&lt;&gt;(($C10+$D10)-($E10+$F10+$G10)),1,0)</formula>
    </cfRule>
  </conditionalFormatting>
  <conditionalFormatting sqref="E11:G11">
    <cfRule type="expression" priority="11" aboveAverage="0" equalAverage="0" bottom="0" percent="0" rank="0" text="" dxfId="9">
      <formula>IF(($E11+$F11+$G11)&gt;($C11+$D11),1,0)</formula>
    </cfRule>
  </conditionalFormatting>
  <conditionalFormatting sqref="H11">
    <cfRule type="expression" priority="12" aboveAverage="0" equalAverage="0" bottom="0" percent="0" rank="0" text="" dxfId="10">
      <formula>IF($H11&lt;&gt;(($C11+$D11)-($E11+$F11+$G11)),1,0)</formula>
    </cfRule>
  </conditionalFormatting>
  <conditionalFormatting sqref="E13:G13">
    <cfRule type="expression" priority="13" aboveAverage="0" equalAverage="0" bottom="0" percent="0" rank="0" text="" dxfId="11">
      <formula>IF(($E13+$F13+$G13)&gt;($C13+$D13),1,0)</formula>
    </cfRule>
  </conditionalFormatting>
  <conditionalFormatting sqref="H13">
    <cfRule type="expression" priority="14" aboveAverage="0" equalAverage="0" bottom="0" percent="0" rank="0" text="" dxfId="12">
      <formula>IF($H13&lt;&gt;(($C13+$D13)-($E13+$F13+$G13)),1,0)</formula>
    </cfRule>
  </conditionalFormatting>
  <conditionalFormatting sqref="E14:G14">
    <cfRule type="expression" priority="15" aboveAverage="0" equalAverage="0" bottom="0" percent="0" rank="0" text="" dxfId="13">
      <formula>IF(($E14+$F14+$G14)&gt;($C14+$D14),1,0)</formula>
    </cfRule>
  </conditionalFormatting>
  <conditionalFormatting sqref="H14">
    <cfRule type="expression" priority="16" aboveAverage="0" equalAverage="0" bottom="0" percent="0" rank="0" text="" dxfId="14">
      <formula>IF($H14&lt;&gt;(($C14+$D14)-($E14+$F14+$G14)),1,0)</formula>
    </cfRule>
  </conditionalFormatting>
  <conditionalFormatting sqref="E15:G15">
    <cfRule type="expression" priority="17" aboveAverage="0" equalAverage="0" bottom="0" percent="0" rank="0" text="" dxfId="15">
      <formula>IF(($E15+$F15+$G15)&gt;($C15+$D15),1,0)</formula>
    </cfRule>
  </conditionalFormatting>
  <conditionalFormatting sqref="H15">
    <cfRule type="expression" priority="18" aboveAverage="0" equalAverage="0" bottom="0" percent="0" rank="0" text="" dxfId="16">
      <formula>IF($H15&lt;&gt;(($C15+$D15)-($E15+$F15+$G15)),1,0)</formula>
    </cfRule>
  </conditionalFormatting>
  <conditionalFormatting sqref="E16:G16">
    <cfRule type="expression" priority="19" aboveAverage="0" equalAverage="0" bottom="0" percent="0" rank="0" text="" dxfId="17">
      <formula>IF(($E16+$F16+$G16)&gt;($C16+$D16),1,0)</formula>
    </cfRule>
  </conditionalFormatting>
  <conditionalFormatting sqref="H16">
    <cfRule type="expression" priority="20" aboveAverage="0" equalAverage="0" bottom="0" percent="0" rank="0" text="" dxfId="18">
      <formula>IF($H16&lt;&gt;(($C16+$D16)-($E16+$F16+$G16)),1,0)</formula>
    </cfRule>
  </conditionalFormatting>
  <conditionalFormatting sqref="E17:G17">
    <cfRule type="expression" priority="21" aboveAverage="0" equalAverage="0" bottom="0" percent="0" rank="0" text="" dxfId="19">
      <formula>IF(($E17+$F17+$G17)&gt;($C17+$D17),1,0)</formula>
    </cfRule>
  </conditionalFormatting>
  <conditionalFormatting sqref="H17">
    <cfRule type="expression" priority="22" aboveAverage="0" equalAverage="0" bottom="0" percent="0" rank="0" text="" dxfId="20">
      <formula>IF($H17&lt;&gt;(($C17+$D17)-($E17+$F17+$G17)),1,0)</formula>
    </cfRule>
  </conditionalFormatting>
  <conditionalFormatting sqref="E12:G12">
    <cfRule type="expression" priority="23" aboveAverage="0" equalAverage="0" bottom="0" percent="0" rank="0" text="" dxfId="21">
      <formula>IF(($E12+$F12+$G12)&gt;($C12+$D12),1,0)</formula>
    </cfRule>
  </conditionalFormatting>
  <conditionalFormatting sqref="H12">
    <cfRule type="expression" priority="24" aboveAverage="0" equalAverage="0" bottom="0" percent="0" rank="0" text="" dxfId="22">
      <formula>IF($H12&lt;&gt;(($C12+$D12)-($E12+$F12+$G12)),1,0)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3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5" topLeftCell="C6" activePane="bottomRight" state="frozen"/>
      <selection pane="topLeft" activeCell="A1" activeCellId="0" sqref="A1"/>
      <selection pane="topRight" activeCell="C1" activeCellId="0" sqref="C1"/>
      <selection pane="bottomLeft" activeCell="A6" activeCellId="0" sqref="A6"/>
      <selection pane="bottomRight" activeCell="G13" activeCellId="0" sqref="G13"/>
    </sheetView>
  </sheetViews>
  <sheetFormatPr defaultRowHeight="15" zeroHeight="false" outlineLevelRow="0" outlineLevelCol="0"/>
  <cols>
    <col collapsed="false" customWidth="true" hidden="false" outlineLevel="0" max="1" min="1" style="1" width="9.43"/>
    <col collapsed="false" customWidth="true" hidden="false" outlineLevel="0" max="2" min="2" style="1" width="32.98"/>
    <col collapsed="false" customWidth="true" hidden="false" outlineLevel="0" max="3" min="3" style="1" width="16.99"/>
    <col collapsed="false" customWidth="true" hidden="false" outlineLevel="0" max="4" min="4" style="1" width="15.65"/>
    <col collapsed="false" customWidth="true" hidden="false" outlineLevel="0" max="5" min="5" style="1" width="16.43"/>
    <col collapsed="false" customWidth="true" hidden="false" outlineLevel="0" max="6" min="6" style="1" width="14.99"/>
    <col collapsed="false" customWidth="true" hidden="false" outlineLevel="0" max="7" min="7" style="1" width="13.66"/>
    <col collapsed="false" customWidth="true" hidden="false" outlineLevel="0" max="8" min="8" style="1" width="9.99"/>
    <col collapsed="false" customWidth="true" hidden="false" outlineLevel="0" max="9" min="9" style="1" width="21.65"/>
    <col collapsed="false" customWidth="true" hidden="false" outlineLevel="0" max="10" min="10" style="1" width="13.32"/>
    <col collapsed="false" customWidth="true" hidden="false" outlineLevel="0" max="11" min="11" style="1" width="9.99"/>
    <col collapsed="false" customWidth="true" hidden="false" outlineLevel="0" max="12" min="12" style="1" width="18.65"/>
    <col collapsed="false" customWidth="true" hidden="false" outlineLevel="0" max="13" min="13" style="1" width="20.32"/>
    <col collapsed="false" customWidth="true" hidden="false" outlineLevel="0" max="14" min="14" style="1" width="23.32"/>
    <col collapsed="false" customWidth="true" hidden="false" outlineLevel="0" max="15" min="15" style="1" width="21.65"/>
    <col collapsed="false" customWidth="true" hidden="false" outlineLevel="0" max="16" min="16" style="1" width="14.32"/>
    <col collapsed="false" customWidth="true" hidden="false" outlineLevel="0" max="17" min="17" style="1" width="13.99"/>
    <col collapsed="false" customWidth="true" hidden="false" outlineLevel="0" max="18" min="18" style="1" width="12.87"/>
    <col collapsed="false" customWidth="true" hidden="false" outlineLevel="0" max="19" min="19" style="1" width="17.65"/>
    <col collapsed="false" customWidth="true" hidden="false" outlineLevel="0" max="257" min="20" style="1" width="14.43"/>
    <col collapsed="false" customWidth="true" hidden="false" outlineLevel="0" max="1025" min="258" style="0" width="14.43"/>
  </cols>
  <sheetData>
    <row r="1" customFormat="false" ht="21" hidden="false" customHeight="true" outlineLevel="0" collapsed="false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customFormat="false" ht="15" hidden="false" customHeight="true" outlineLevel="0" collapsed="false">
      <c r="A2" s="5" t="s">
        <v>1</v>
      </c>
      <c r="B2" s="71"/>
      <c r="C2" s="71"/>
      <c r="D2" s="71"/>
      <c r="E2" s="71"/>
      <c r="F2" s="71"/>
      <c r="G2" s="71"/>
      <c r="H2" s="71"/>
      <c r="I2" s="72"/>
      <c r="J2" s="72"/>
      <c r="K2" s="72"/>
      <c r="L2" s="72"/>
      <c r="M2" s="72"/>
      <c r="N2" s="72"/>
      <c r="O2" s="72"/>
      <c r="P2" s="87"/>
      <c r="Q2" s="8" t="s">
        <v>64</v>
      </c>
      <c r="R2" s="8"/>
      <c r="S2" s="8"/>
    </row>
    <row r="3" customFormat="false" ht="14.25" hidden="false" customHeight="true" outlineLevel="0" collapsed="false">
      <c r="A3" s="11" t="s">
        <v>4</v>
      </c>
      <c r="B3" s="74"/>
      <c r="C3" s="74"/>
      <c r="D3" s="74"/>
      <c r="E3" s="74"/>
      <c r="F3" s="74"/>
      <c r="G3" s="74"/>
      <c r="H3" s="74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customFormat="false" ht="46.5" hidden="false" customHeight="true" outlineLevel="0" collapsed="false">
      <c r="A4" s="57" t="s">
        <v>5</v>
      </c>
      <c r="B4" s="57" t="s">
        <v>6</v>
      </c>
      <c r="C4" s="88" t="s">
        <v>65</v>
      </c>
      <c r="D4" s="88"/>
      <c r="E4" s="88"/>
      <c r="F4" s="88"/>
      <c r="G4" s="89" t="s">
        <v>66</v>
      </c>
      <c r="H4" s="89"/>
      <c r="I4" s="89"/>
      <c r="J4" s="90" t="s">
        <v>67</v>
      </c>
      <c r="K4" s="90"/>
      <c r="L4" s="90"/>
      <c r="M4" s="91" t="s">
        <v>68</v>
      </c>
      <c r="N4" s="91" t="s">
        <v>69</v>
      </c>
      <c r="O4" s="91" t="s">
        <v>70</v>
      </c>
      <c r="P4" s="92" t="s">
        <v>71</v>
      </c>
      <c r="Q4" s="92"/>
      <c r="R4" s="92"/>
      <c r="S4" s="92"/>
    </row>
    <row r="5" customFormat="false" ht="51" hidden="false" customHeight="true" outlineLevel="0" collapsed="false">
      <c r="A5" s="57"/>
      <c r="B5" s="57"/>
      <c r="C5" s="88" t="s">
        <v>72</v>
      </c>
      <c r="D5" s="88" t="s">
        <v>73</v>
      </c>
      <c r="E5" s="93" t="s">
        <v>74</v>
      </c>
      <c r="F5" s="93" t="s">
        <v>75</v>
      </c>
      <c r="G5" s="94" t="s">
        <v>76</v>
      </c>
      <c r="H5" s="94" t="s">
        <v>77</v>
      </c>
      <c r="I5" s="94" t="s">
        <v>78</v>
      </c>
      <c r="J5" s="58" t="s">
        <v>76</v>
      </c>
      <c r="K5" s="58" t="s">
        <v>77</v>
      </c>
      <c r="L5" s="58" t="s">
        <v>78</v>
      </c>
      <c r="M5" s="91"/>
      <c r="N5" s="91"/>
      <c r="O5" s="91"/>
      <c r="P5" s="91" t="s">
        <v>79</v>
      </c>
      <c r="Q5" s="91" t="s">
        <v>80</v>
      </c>
      <c r="R5" s="91" t="s">
        <v>81</v>
      </c>
      <c r="S5" s="95" t="s">
        <v>82</v>
      </c>
    </row>
    <row r="6" customFormat="false" ht="14.25" hidden="false" customHeight="true" outlineLevel="0" collapsed="false">
      <c r="A6" s="31" t="n">
        <v>1</v>
      </c>
      <c r="B6" s="96" t="s">
        <v>17</v>
      </c>
      <c r="C6" s="97"/>
      <c r="D6" s="98"/>
      <c r="E6" s="28" t="n">
        <v>1</v>
      </c>
      <c r="F6" s="28" t="n">
        <v>0</v>
      </c>
      <c r="G6" s="28" t="n">
        <v>0</v>
      </c>
      <c r="H6" s="28" t="n">
        <v>0</v>
      </c>
      <c r="I6" s="28" t="n">
        <v>0</v>
      </c>
      <c r="J6" s="28" t="n">
        <v>0</v>
      </c>
      <c r="K6" s="28" t="n">
        <v>0</v>
      </c>
      <c r="L6" s="28" t="n">
        <v>0</v>
      </c>
      <c r="M6" s="28" t="n">
        <v>0</v>
      </c>
      <c r="N6" s="28" t="n">
        <v>0</v>
      </c>
      <c r="O6" s="28" t="n">
        <v>0</v>
      </c>
      <c r="P6" s="28" t="n">
        <v>0</v>
      </c>
      <c r="Q6" s="28" t="n">
        <v>0</v>
      </c>
      <c r="R6" s="28" t="n">
        <v>0</v>
      </c>
      <c r="S6" s="28" t="n">
        <v>0</v>
      </c>
    </row>
    <row r="7" customFormat="false" ht="14.25" hidden="false" customHeight="true" outlineLevel="0" collapsed="false">
      <c r="A7" s="31" t="n">
        <v>2</v>
      </c>
      <c r="B7" s="99" t="s">
        <v>18</v>
      </c>
      <c r="C7" s="97"/>
      <c r="D7" s="98"/>
      <c r="E7" s="33" t="n">
        <v>2</v>
      </c>
      <c r="F7" s="33" t="n">
        <v>0</v>
      </c>
      <c r="G7" s="33" t="n">
        <v>0</v>
      </c>
      <c r="H7" s="33" t="n">
        <v>0</v>
      </c>
      <c r="I7" s="33" t="n">
        <v>73</v>
      </c>
      <c r="J7" s="33" t="n">
        <v>0</v>
      </c>
      <c r="K7" s="33" t="n">
        <v>0</v>
      </c>
      <c r="L7" s="33" t="n">
        <v>73</v>
      </c>
      <c r="M7" s="33" t="n">
        <v>64</v>
      </c>
      <c r="N7" s="33" t="n">
        <v>5</v>
      </c>
      <c r="O7" s="33" t="n">
        <v>38</v>
      </c>
      <c r="P7" s="33" t="n">
        <v>38</v>
      </c>
      <c r="Q7" s="33" t="n">
        <v>20</v>
      </c>
      <c r="R7" s="33" t="n">
        <v>6</v>
      </c>
      <c r="S7" s="33" t="n">
        <v>0</v>
      </c>
    </row>
    <row r="8" customFormat="false" ht="14.25" hidden="false" customHeight="true" outlineLevel="0" collapsed="false">
      <c r="A8" s="31" t="n">
        <v>3</v>
      </c>
      <c r="B8" s="100" t="s">
        <v>19</v>
      </c>
      <c r="C8" s="97"/>
      <c r="D8" s="98"/>
      <c r="E8" s="28" t="n">
        <v>1</v>
      </c>
      <c r="F8" s="28" t="n">
        <v>6</v>
      </c>
      <c r="G8" s="27" t="n">
        <v>6</v>
      </c>
      <c r="H8" s="27" t="n">
        <v>0</v>
      </c>
      <c r="I8" s="27" t="n">
        <v>16</v>
      </c>
      <c r="J8" s="27" t="n">
        <v>5</v>
      </c>
      <c r="K8" s="27" t="n">
        <v>0</v>
      </c>
      <c r="L8" s="27" t="n">
        <v>16</v>
      </c>
      <c r="M8" s="27" t="n">
        <v>0</v>
      </c>
      <c r="N8" s="27" t="n">
        <v>0</v>
      </c>
      <c r="O8" s="27" t="n">
        <v>0</v>
      </c>
      <c r="P8" s="27" t="n">
        <v>0</v>
      </c>
      <c r="Q8" s="27" t="n">
        <v>0</v>
      </c>
      <c r="R8" s="27" t="n">
        <v>0</v>
      </c>
      <c r="S8" s="27" t="n">
        <v>0</v>
      </c>
    </row>
    <row r="9" customFormat="false" ht="14.25" hidden="false" customHeight="true" outlineLevel="0" collapsed="false">
      <c r="A9" s="31" t="n">
        <v>4</v>
      </c>
      <c r="B9" s="96" t="s">
        <v>20</v>
      </c>
      <c r="C9" s="97"/>
      <c r="D9" s="98"/>
      <c r="E9" s="79" t="n">
        <v>1</v>
      </c>
      <c r="F9" s="79" t="n">
        <v>1</v>
      </c>
      <c r="G9" s="79" t="n">
        <v>150</v>
      </c>
      <c r="H9" s="79" t="n">
        <v>0</v>
      </c>
      <c r="I9" s="79" t="n">
        <v>0</v>
      </c>
      <c r="J9" s="79" t="n">
        <v>130</v>
      </c>
      <c r="K9" s="79" t="n">
        <v>0</v>
      </c>
      <c r="L9" s="79" t="n">
        <v>0</v>
      </c>
      <c r="M9" s="79" t="n">
        <v>0</v>
      </c>
      <c r="N9" s="79" t="n">
        <v>0</v>
      </c>
      <c r="O9" s="79" t="n">
        <v>0</v>
      </c>
      <c r="P9" s="79" t="n">
        <v>0</v>
      </c>
      <c r="Q9" s="79" t="n">
        <v>0</v>
      </c>
      <c r="R9" s="79" t="n">
        <v>0</v>
      </c>
      <c r="S9" s="79" t="n">
        <v>0</v>
      </c>
    </row>
    <row r="10" customFormat="false" ht="14.25" hidden="false" customHeight="true" outlineLevel="0" collapsed="false">
      <c r="A10" s="31" t="n">
        <v>5</v>
      </c>
      <c r="B10" s="101" t="s">
        <v>22</v>
      </c>
      <c r="C10" s="97"/>
      <c r="D10" s="98"/>
      <c r="E10" s="28" t="n">
        <v>1</v>
      </c>
      <c r="F10" s="28" t="n">
        <v>4</v>
      </c>
      <c r="G10" s="28" t="n">
        <v>8</v>
      </c>
      <c r="H10" s="28" t="n">
        <v>2</v>
      </c>
      <c r="I10" s="28" t="n">
        <v>8</v>
      </c>
      <c r="J10" s="28" t="n">
        <v>8</v>
      </c>
      <c r="K10" s="28" t="n">
        <v>2</v>
      </c>
      <c r="L10" s="28" t="n">
        <v>8</v>
      </c>
      <c r="M10" s="28" t="n">
        <v>51</v>
      </c>
      <c r="N10" s="28" t="n">
        <v>0</v>
      </c>
      <c r="O10" s="28" t="n">
        <v>51</v>
      </c>
      <c r="P10" s="28" t="n">
        <v>31</v>
      </c>
      <c r="Q10" s="28" t="n">
        <v>12</v>
      </c>
      <c r="R10" s="28" t="n">
        <v>8</v>
      </c>
      <c r="S10" s="28" t="n">
        <v>0</v>
      </c>
    </row>
    <row r="11" customFormat="false" ht="14.25" hidden="false" customHeight="true" outlineLevel="0" collapsed="false">
      <c r="A11" s="31" t="n">
        <v>6</v>
      </c>
      <c r="B11" s="100" t="s">
        <v>23</v>
      </c>
      <c r="C11" s="97"/>
      <c r="D11" s="98"/>
      <c r="E11" s="28" t="n">
        <v>1</v>
      </c>
      <c r="F11" s="28" t="n">
        <v>0</v>
      </c>
      <c r="G11" s="28" t="n">
        <v>0</v>
      </c>
      <c r="H11" s="28" t="n">
        <v>0</v>
      </c>
      <c r="I11" s="28" t="n">
        <v>0</v>
      </c>
      <c r="J11" s="28" t="n">
        <v>0</v>
      </c>
      <c r="K11" s="28" t="n">
        <v>0</v>
      </c>
      <c r="L11" s="28" t="n">
        <v>0</v>
      </c>
      <c r="M11" s="28" t="n">
        <v>0</v>
      </c>
      <c r="N11" s="28" t="n">
        <v>0</v>
      </c>
      <c r="O11" s="28" t="n">
        <v>0</v>
      </c>
      <c r="P11" s="28" t="n">
        <v>0</v>
      </c>
      <c r="Q11" s="28" t="n">
        <v>0</v>
      </c>
      <c r="R11" s="28" t="n">
        <v>0</v>
      </c>
      <c r="S11" s="28" t="n">
        <v>0</v>
      </c>
    </row>
    <row r="12" customFormat="false" ht="14.25" hidden="false" customHeight="true" outlineLevel="0" collapsed="false">
      <c r="A12" s="31" t="n">
        <v>7</v>
      </c>
      <c r="B12" s="101" t="s">
        <v>24</v>
      </c>
      <c r="C12" s="97"/>
      <c r="D12" s="98"/>
      <c r="E12" s="102" t="n">
        <v>2</v>
      </c>
      <c r="F12" s="81" t="n">
        <v>0</v>
      </c>
      <c r="G12" s="81" t="n">
        <v>0</v>
      </c>
      <c r="H12" s="81" t="n">
        <v>0</v>
      </c>
      <c r="I12" s="81" t="n">
        <v>0</v>
      </c>
      <c r="J12" s="81" t="n">
        <v>0</v>
      </c>
      <c r="K12" s="81" t="n">
        <v>0</v>
      </c>
      <c r="L12" s="81" t="n">
        <v>0</v>
      </c>
      <c r="M12" s="81" t="n">
        <v>0</v>
      </c>
      <c r="N12" s="81" t="n">
        <v>0</v>
      </c>
      <c r="O12" s="81" t="n">
        <v>0</v>
      </c>
      <c r="P12" s="81" t="n">
        <v>0</v>
      </c>
      <c r="Q12" s="81" t="n">
        <v>0</v>
      </c>
      <c r="R12" s="81" t="n">
        <v>0</v>
      </c>
      <c r="S12" s="81" t="n">
        <v>0</v>
      </c>
    </row>
    <row r="13" customFormat="false" ht="14.25" hidden="false" customHeight="true" outlineLevel="0" collapsed="false">
      <c r="A13" s="31" t="n">
        <v>8</v>
      </c>
      <c r="B13" s="103" t="s">
        <v>25</v>
      </c>
      <c r="C13" s="97"/>
      <c r="D13" s="98"/>
      <c r="E13" s="81" t="n">
        <v>1</v>
      </c>
      <c r="F13" s="81" t="n">
        <v>0</v>
      </c>
      <c r="G13" s="81" t="n">
        <v>0</v>
      </c>
      <c r="H13" s="81" t="n">
        <v>0</v>
      </c>
      <c r="I13" s="81" t="n">
        <v>0</v>
      </c>
      <c r="J13" s="81" t="n">
        <v>0</v>
      </c>
      <c r="K13" s="81" t="n">
        <v>0</v>
      </c>
      <c r="L13" s="81" t="n">
        <v>0</v>
      </c>
      <c r="M13" s="81" t="n">
        <v>0</v>
      </c>
      <c r="N13" s="81" t="n">
        <v>0</v>
      </c>
      <c r="O13" s="81" t="n">
        <v>0</v>
      </c>
      <c r="P13" s="81" t="n">
        <v>0</v>
      </c>
      <c r="Q13" s="81" t="n">
        <v>0</v>
      </c>
      <c r="R13" s="81" t="n">
        <v>0</v>
      </c>
      <c r="S13" s="81" t="n">
        <v>0</v>
      </c>
    </row>
    <row r="14" customFormat="false" ht="14.25" hidden="false" customHeight="true" outlineLevel="0" collapsed="false">
      <c r="A14" s="31" t="n">
        <v>9</v>
      </c>
      <c r="B14" s="100" t="s">
        <v>26</v>
      </c>
      <c r="C14" s="97"/>
      <c r="D14" s="98"/>
      <c r="E14" s="28" t="n">
        <v>1</v>
      </c>
      <c r="F14" s="28" t="n">
        <v>0</v>
      </c>
      <c r="G14" s="28" t="n">
        <v>0</v>
      </c>
      <c r="H14" s="28" t="n">
        <v>0</v>
      </c>
      <c r="I14" s="28" t="n">
        <v>0</v>
      </c>
      <c r="J14" s="28" t="n">
        <v>0</v>
      </c>
      <c r="K14" s="28" t="n">
        <v>0</v>
      </c>
      <c r="L14" s="28" t="n">
        <v>0</v>
      </c>
      <c r="M14" s="28" t="n">
        <v>0</v>
      </c>
      <c r="N14" s="28" t="n">
        <v>0</v>
      </c>
      <c r="O14" s="28" t="n">
        <v>0</v>
      </c>
      <c r="P14" s="28" t="n">
        <v>0</v>
      </c>
      <c r="Q14" s="28" t="n">
        <v>0</v>
      </c>
      <c r="R14" s="28" t="n">
        <v>0</v>
      </c>
      <c r="S14" s="28" t="n">
        <v>0</v>
      </c>
    </row>
    <row r="15" customFormat="false" ht="19.5" hidden="false" customHeight="true" outlineLevel="0" collapsed="false">
      <c r="A15" s="31" t="n">
        <v>10</v>
      </c>
      <c r="B15" s="103" t="s">
        <v>27</v>
      </c>
      <c r="C15" s="97"/>
      <c r="D15" s="98"/>
      <c r="E15" s="27" t="n">
        <v>2</v>
      </c>
      <c r="F15" s="27" t="n">
        <v>17</v>
      </c>
      <c r="G15" s="27" t="n">
        <v>113</v>
      </c>
      <c r="H15" s="27" t="n">
        <v>0</v>
      </c>
      <c r="I15" s="27" t="n">
        <v>135</v>
      </c>
      <c r="J15" s="27" t="n">
        <v>52</v>
      </c>
      <c r="K15" s="27" t="n">
        <v>0</v>
      </c>
      <c r="L15" s="27" t="n">
        <v>104</v>
      </c>
      <c r="M15" s="27" t="n">
        <v>0</v>
      </c>
      <c r="N15" s="27" t="n">
        <v>0</v>
      </c>
      <c r="O15" s="27" t="n">
        <v>0</v>
      </c>
      <c r="P15" s="27" t="n">
        <v>0</v>
      </c>
      <c r="Q15" s="27" t="n">
        <v>0</v>
      </c>
      <c r="R15" s="27" t="n">
        <v>0</v>
      </c>
      <c r="S15" s="27" t="n">
        <v>0</v>
      </c>
    </row>
    <row r="16" customFormat="false" ht="14.25" hidden="false" customHeight="true" outlineLevel="0" collapsed="false">
      <c r="A16" s="31" t="n">
        <v>11</v>
      </c>
      <c r="B16" s="100" t="s">
        <v>28</v>
      </c>
      <c r="C16" s="97"/>
      <c r="D16" s="98"/>
      <c r="E16" s="28" t="n">
        <v>1</v>
      </c>
      <c r="F16" s="28" t="n">
        <v>1</v>
      </c>
      <c r="G16" s="28" t="n">
        <v>50</v>
      </c>
      <c r="H16" s="28" t="n">
        <v>0</v>
      </c>
      <c r="I16" s="28" t="n">
        <v>0</v>
      </c>
      <c r="J16" s="28" t="n">
        <v>50</v>
      </c>
      <c r="K16" s="28" t="n">
        <v>0</v>
      </c>
      <c r="L16" s="28" t="n">
        <v>0</v>
      </c>
      <c r="M16" s="28" t="n">
        <v>0</v>
      </c>
      <c r="N16" s="28" t="n">
        <v>0</v>
      </c>
      <c r="O16" s="28" t="n">
        <v>0</v>
      </c>
      <c r="P16" s="28" t="n">
        <v>0</v>
      </c>
      <c r="Q16" s="28" t="n">
        <v>0</v>
      </c>
      <c r="R16" s="28" t="n">
        <v>0</v>
      </c>
      <c r="S16" s="28" t="n">
        <v>0</v>
      </c>
    </row>
    <row r="17" customFormat="false" ht="14.25" hidden="false" customHeight="true" outlineLevel="0" collapsed="false">
      <c r="A17" s="31" t="n">
        <v>12</v>
      </c>
      <c r="B17" s="104" t="s">
        <v>29</v>
      </c>
      <c r="C17" s="97"/>
      <c r="D17" s="98"/>
      <c r="E17" s="79" t="n">
        <v>2</v>
      </c>
      <c r="F17" s="79" t="n">
        <v>3</v>
      </c>
      <c r="G17" s="79" t="n">
        <v>0</v>
      </c>
      <c r="H17" s="79" t="n">
        <v>0</v>
      </c>
      <c r="I17" s="79" t="n">
        <v>0</v>
      </c>
      <c r="J17" s="79" t="n">
        <v>0</v>
      </c>
      <c r="K17" s="79" t="n">
        <v>0</v>
      </c>
      <c r="L17" s="79" t="n">
        <v>0</v>
      </c>
      <c r="M17" s="79" t="n">
        <v>0</v>
      </c>
      <c r="N17" s="79" t="n">
        <v>0</v>
      </c>
      <c r="O17" s="79" t="n">
        <v>0</v>
      </c>
      <c r="P17" s="79" t="n">
        <v>0</v>
      </c>
      <c r="Q17" s="79" t="n">
        <v>0</v>
      </c>
      <c r="R17" s="79" t="n">
        <v>0</v>
      </c>
      <c r="S17" s="79" t="n">
        <v>0</v>
      </c>
    </row>
    <row r="18" customFormat="false" ht="14.25" hidden="false" customHeight="true" outlineLevel="0" collapsed="false">
      <c r="A18" s="31" t="n">
        <v>13</v>
      </c>
      <c r="B18" s="100" t="s">
        <v>30</v>
      </c>
      <c r="C18" s="97"/>
      <c r="D18" s="98"/>
      <c r="E18" s="27" t="n">
        <v>0</v>
      </c>
      <c r="F18" s="27" t="n">
        <v>0</v>
      </c>
      <c r="G18" s="27" t="n">
        <v>0</v>
      </c>
      <c r="H18" s="27" t="n">
        <v>3</v>
      </c>
      <c r="I18" s="27" t="n">
        <v>9</v>
      </c>
      <c r="J18" s="27" t="n">
        <v>0</v>
      </c>
      <c r="K18" s="27" t="n">
        <v>3</v>
      </c>
      <c r="L18" s="27" t="n">
        <v>9</v>
      </c>
      <c r="M18" s="27" t="n">
        <v>3</v>
      </c>
      <c r="N18" s="27" t="n">
        <v>0</v>
      </c>
      <c r="O18" s="27" t="n">
        <v>3</v>
      </c>
      <c r="P18" s="27" t="n">
        <v>0</v>
      </c>
      <c r="Q18" s="27" t="n">
        <v>2</v>
      </c>
      <c r="R18" s="27" t="n">
        <v>1</v>
      </c>
      <c r="S18" s="27" t="n">
        <v>0</v>
      </c>
    </row>
    <row r="19" customFormat="false" ht="14.25" hidden="false" customHeight="true" outlineLevel="0" collapsed="false">
      <c r="A19" s="31" t="n">
        <v>14</v>
      </c>
      <c r="B19" s="103" t="s">
        <v>31</v>
      </c>
      <c r="C19" s="97"/>
      <c r="D19" s="98"/>
      <c r="E19" s="27" t="n">
        <v>1</v>
      </c>
      <c r="F19" s="27" t="n">
        <v>1</v>
      </c>
      <c r="G19" s="27" t="n">
        <v>3</v>
      </c>
      <c r="H19" s="27" t="n">
        <v>3</v>
      </c>
      <c r="I19" s="27" t="n">
        <v>3</v>
      </c>
      <c r="J19" s="27" t="n">
        <v>0</v>
      </c>
      <c r="K19" s="27" t="n">
        <v>0</v>
      </c>
      <c r="L19" s="27" t="n">
        <v>0</v>
      </c>
      <c r="M19" s="27" t="n">
        <v>0</v>
      </c>
      <c r="N19" s="27" t="n">
        <v>0</v>
      </c>
      <c r="O19" s="27" t="n">
        <v>0</v>
      </c>
      <c r="P19" s="27" t="n">
        <v>0</v>
      </c>
      <c r="Q19" s="27" t="n">
        <v>0</v>
      </c>
      <c r="R19" s="27" t="n">
        <v>0</v>
      </c>
      <c r="S19" s="27" t="n">
        <v>0</v>
      </c>
    </row>
    <row r="20" customFormat="false" ht="14.25" hidden="false" customHeight="true" outlineLevel="0" collapsed="false">
      <c r="A20" s="15" t="s">
        <v>32</v>
      </c>
      <c r="B20" s="15"/>
      <c r="C20" s="31" t="n">
        <v>2</v>
      </c>
      <c r="D20" s="105" t="n">
        <v>0</v>
      </c>
      <c r="E20" s="106" t="n">
        <f aca="false">SUM(E6:E19)</f>
        <v>17</v>
      </c>
      <c r="F20" s="106" t="n">
        <f aca="false">SUM(F6:F19)</f>
        <v>33</v>
      </c>
      <c r="G20" s="106" t="n">
        <f aca="false">SUM(G6:G19)</f>
        <v>330</v>
      </c>
      <c r="H20" s="106" t="n">
        <f aca="false">SUM(H6:H19)</f>
        <v>8</v>
      </c>
      <c r="I20" s="106" t="n">
        <f aca="false">SUM(I6:I19)</f>
        <v>244</v>
      </c>
      <c r="J20" s="106" t="n">
        <f aca="false">SUM(J6:J19)</f>
        <v>245</v>
      </c>
      <c r="K20" s="106" t="n">
        <f aca="false">SUM(K6:K19)</f>
        <v>5</v>
      </c>
      <c r="L20" s="106" t="n">
        <f aca="false">SUM(L6:L19)</f>
        <v>210</v>
      </c>
      <c r="M20" s="106" t="n">
        <f aca="false">SUM(M6:M19)</f>
        <v>118</v>
      </c>
      <c r="N20" s="106" t="n">
        <f aca="false">SUM(N6:N19)</f>
        <v>5</v>
      </c>
      <c r="O20" s="106" t="n">
        <f aca="false">SUM(O6:O19)</f>
        <v>92</v>
      </c>
      <c r="P20" s="106" t="n">
        <f aca="false">SUM(P6:P19)</f>
        <v>69</v>
      </c>
      <c r="Q20" s="106" t="n">
        <f aca="false">SUM(Q6:Q19)</f>
        <v>34</v>
      </c>
      <c r="R20" s="106" t="n">
        <f aca="false">SUM(R6:R19)</f>
        <v>15</v>
      </c>
      <c r="S20" s="106" t="n">
        <f aca="false">SUM(S6:S19)</f>
        <v>0</v>
      </c>
    </row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</sheetData>
  <mergeCells count="11">
    <mergeCell ref="Q2:S2"/>
    <mergeCell ref="A4:A5"/>
    <mergeCell ref="B4:B5"/>
    <mergeCell ref="C4:F4"/>
    <mergeCell ref="G4:I4"/>
    <mergeCell ref="J4:L4"/>
    <mergeCell ref="M4:M5"/>
    <mergeCell ref="N4:N5"/>
    <mergeCell ref="O4:O5"/>
    <mergeCell ref="P4:S4"/>
    <mergeCell ref="A20:B20"/>
  </mergeCells>
  <conditionalFormatting sqref="P6:S17 P19:S19">
    <cfRule type="expression" priority="2" aboveAverage="0" equalAverage="0" bottom="0" percent="0" rank="0" text="" dxfId="0">
      <formula>IF(($P6+$Q6+$R6+$S6)&lt;&gt;$M6,1,0)</formula>
    </cfRule>
  </conditionalFormatting>
  <conditionalFormatting sqref="P7:S7">
    <cfRule type="expression" priority="3" aboveAverage="0" equalAverage="0" bottom="0" percent="0" rank="0" text="" dxfId="1">
      <formula>IF(($P7+$Q7+$R7+$S7)&lt;&gt;$M7,1,0)</formula>
    </cfRule>
  </conditionalFormatting>
  <conditionalFormatting sqref="P8:S8">
    <cfRule type="expression" priority="4" aboveAverage="0" equalAverage="0" bottom="0" percent="0" rank="0" text="" dxfId="2">
      <formula>IF(($P8+$Q8+$R8+$S8)&lt;&gt;$M8,1,0)</formula>
    </cfRule>
  </conditionalFormatting>
  <conditionalFormatting sqref="P9:S9">
    <cfRule type="expression" priority="5" aboveAverage="0" equalAverage="0" bottom="0" percent="0" rank="0" text="" dxfId="3">
      <formula>IF(($P9+$Q9+$R9+$S9)&lt;&gt;$M9,1,0)</formula>
    </cfRule>
  </conditionalFormatting>
  <conditionalFormatting sqref="P10:S10">
    <cfRule type="expression" priority="6" aboveAverage="0" equalAverage="0" bottom="0" percent="0" rank="0" text="" dxfId="4">
      <formula>IF(($P10+$Q10+$R10+$S10)&lt;&gt;$M10,1,0)</formula>
    </cfRule>
  </conditionalFormatting>
  <conditionalFormatting sqref="P14:S14">
    <cfRule type="expression" priority="7" aboveAverage="0" equalAverage="0" bottom="0" percent="0" rank="0" text="" dxfId="5">
      <formula>IF(($P14+$Q14+$R14+$S14)&lt;&gt;$M14,1,0)</formula>
    </cfRule>
  </conditionalFormatting>
  <conditionalFormatting sqref="P15:S15">
    <cfRule type="expression" priority="8" aboveAverage="0" equalAverage="0" bottom="0" percent="0" rank="0" text="" dxfId="6">
      <formula>IF(($P15+$Q15+$R15+$S15)&lt;&gt;$M15,1,0)</formula>
    </cfRule>
  </conditionalFormatting>
  <conditionalFormatting sqref="P16:S16">
    <cfRule type="expression" priority="9" aboveAverage="0" equalAverage="0" bottom="0" percent="0" rank="0" text="" dxfId="7">
      <formula>IF(($P16+$Q16+$R16+$S16)&lt;&gt;$M16,1,0)</formula>
    </cfRule>
  </conditionalFormatting>
  <conditionalFormatting sqref="P17:S17">
    <cfRule type="expression" priority="10" aboveAverage="0" equalAverage="0" bottom="0" percent="0" rank="0" text="" dxfId="8">
      <formula>IF(($P17+$Q17+$R17+$S17)&lt;&gt;$M17,1,0)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2" manualBreakCount="2">
    <brk id="19" man="true" max="65535" min="0"/>
    <brk id="47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false"/>
  </sheetPr>
  <dimension ref="A1:AO23"/>
  <sheetViews>
    <sheetView showFormulas="false" showGridLines="true" showRowColHeaders="true" showZeros="true" rightToLeft="false" tabSelected="false" showOutlineSymbols="true" defaultGridColor="true" view="normal" topLeftCell="AE5" colorId="64" zoomScale="100" zoomScaleNormal="100" zoomScalePageLayoutView="100" workbookViewId="0">
      <selection pane="topLeft" activeCell="AJ17" activeCellId="0" sqref="AJ17"/>
    </sheetView>
  </sheetViews>
  <sheetFormatPr defaultRowHeight="15" zeroHeight="false" outlineLevelRow="0" outlineLevelCol="0"/>
  <cols>
    <col collapsed="false" customWidth="true" hidden="false" outlineLevel="0" max="1" min="1" style="1" width="9.43"/>
    <col collapsed="false" customWidth="true" hidden="false" outlineLevel="0" max="2" min="2" style="1" width="22.09"/>
    <col collapsed="false" customWidth="true" hidden="false" outlineLevel="0" max="3" min="3" style="1" width="22.43"/>
    <col collapsed="false" customWidth="true" hidden="false" outlineLevel="0" max="4" min="4" style="1" width="21.55"/>
    <col collapsed="false" customWidth="true" hidden="false" outlineLevel="0" max="5" min="5" style="1" width="21.65"/>
    <col collapsed="false" customWidth="true" hidden="false" outlineLevel="0" max="6" min="6" style="1" width="17.55"/>
    <col collapsed="false" customWidth="true" hidden="false" outlineLevel="0" max="7" min="7" style="1" width="20.32"/>
    <col collapsed="false" customWidth="true" hidden="false" outlineLevel="0" max="8" min="8" style="1" width="17.99"/>
    <col collapsed="false" customWidth="true" hidden="false" outlineLevel="0" max="9" min="9" style="1" width="21.65"/>
    <col collapsed="false" customWidth="true" hidden="false" outlineLevel="0" max="10" min="10" style="1" width="19.32"/>
    <col collapsed="false" customWidth="true" hidden="false" outlineLevel="0" max="11" min="11" style="1" width="22"/>
    <col collapsed="false" customWidth="true" hidden="false" outlineLevel="0" max="12" min="12" style="1" width="21.55"/>
    <col collapsed="false" customWidth="true" hidden="false" outlineLevel="0" max="13" min="13" style="1" width="19.99"/>
    <col collapsed="false" customWidth="true" hidden="false" outlineLevel="0" max="14" min="14" style="1" width="22.55"/>
    <col collapsed="false" customWidth="true" hidden="false" outlineLevel="0" max="15" min="15" style="1" width="19.1"/>
    <col collapsed="false" customWidth="true" hidden="false" outlineLevel="0" max="16" min="16" style="1" width="22.09"/>
    <col collapsed="false" customWidth="true" hidden="false" outlineLevel="0" max="17" min="17" style="1" width="18.43"/>
    <col collapsed="false" customWidth="true" hidden="false" outlineLevel="0" max="18" min="18" style="1" width="19.43"/>
    <col collapsed="false" customWidth="true" hidden="false" outlineLevel="0" max="19" min="19" style="1" width="20.1"/>
    <col collapsed="false" customWidth="true" hidden="false" outlineLevel="0" max="20" min="20" style="1" width="26.54"/>
    <col collapsed="false" customWidth="true" hidden="false" outlineLevel="0" max="21" min="21" style="1" width="20.65"/>
    <col collapsed="false" customWidth="true" hidden="false" outlineLevel="0" max="22" min="22" style="1" width="22.32"/>
    <col collapsed="false" customWidth="true" hidden="false" outlineLevel="0" max="23" min="23" style="1" width="19.87"/>
    <col collapsed="false" customWidth="true" hidden="false" outlineLevel="0" max="24" min="24" style="1" width="17.55"/>
    <col collapsed="false" customWidth="true" hidden="false" outlineLevel="0" max="25" min="25" style="1" width="18.1"/>
    <col collapsed="false" customWidth="true" hidden="false" outlineLevel="0" max="26" min="26" style="1" width="16.87"/>
    <col collapsed="false" customWidth="true" hidden="false" outlineLevel="0" max="27" min="27" style="1" width="15.65"/>
    <col collapsed="false" customWidth="true" hidden="false" outlineLevel="0" max="28" min="28" style="1" width="15.87"/>
    <col collapsed="false" customWidth="true" hidden="false" outlineLevel="0" max="29" min="29" style="1" width="19.43"/>
    <col collapsed="false" customWidth="true" hidden="false" outlineLevel="0" max="30" min="30" style="1" width="17.99"/>
    <col collapsed="false" customWidth="true" hidden="false" outlineLevel="0" max="31" min="31" style="1" width="20.32"/>
    <col collapsed="false" customWidth="true" hidden="false" outlineLevel="0" max="32" min="32" style="1" width="20.87"/>
    <col collapsed="false" customWidth="true" hidden="false" outlineLevel="0" max="33" min="33" style="1" width="15.55"/>
    <col collapsed="false" customWidth="true" hidden="false" outlineLevel="0" max="34" min="34" style="1" width="15.11"/>
    <col collapsed="false" customWidth="true" hidden="false" outlineLevel="0" max="35" min="35" style="1" width="16.99"/>
    <col collapsed="false" customWidth="true" hidden="false" outlineLevel="0" max="36" min="36" style="1" width="15.65"/>
    <col collapsed="false" customWidth="true" hidden="false" outlineLevel="0" max="37" min="37" style="1" width="19.87"/>
    <col collapsed="false" customWidth="true" hidden="false" outlineLevel="0" max="38" min="38" style="1" width="15.55"/>
    <col collapsed="false" customWidth="true" hidden="false" outlineLevel="0" max="39" min="39" style="1" width="17.87"/>
    <col collapsed="false" customWidth="true" hidden="false" outlineLevel="0" max="40" min="40" style="1" width="17.11"/>
    <col collapsed="false" customWidth="true" hidden="false" outlineLevel="0" max="257" min="41" style="1" width="14.43"/>
    <col collapsed="false" customWidth="true" hidden="false" outlineLevel="0" max="1025" min="258" style="0" width="14.43"/>
  </cols>
  <sheetData>
    <row r="1" customFormat="false" ht="29.25" hidden="false" customHeight="true" outlineLevel="0" collapsed="false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customFormat="false" ht="14.25" hidden="false" customHeight="true" outlineLevel="0" collapsed="false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customFormat="false" ht="14.25" hidden="false" customHeight="true" outlineLevel="0" collapsed="false">
      <c r="A3" s="107" t="s">
        <v>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customFormat="false" ht="25.5" hidden="false" customHeight="true" outlineLevel="0" collapsed="false">
      <c r="A4" s="107" t="s">
        <v>84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customFormat="false" ht="49.5" hidden="false" customHeight="true" outlineLevel="0" collapsed="false">
      <c r="A5" s="108" t="s">
        <v>5</v>
      </c>
      <c r="B5" s="108" t="s">
        <v>85</v>
      </c>
      <c r="C5" s="109" t="s">
        <v>86</v>
      </c>
      <c r="D5" s="109"/>
      <c r="E5" s="110" t="s">
        <v>87</v>
      </c>
      <c r="F5" s="110"/>
      <c r="G5" s="111" t="s">
        <v>88</v>
      </c>
      <c r="H5" s="111"/>
      <c r="I5" s="112" t="s">
        <v>89</v>
      </c>
      <c r="J5" s="112"/>
      <c r="K5" s="112"/>
      <c r="L5" s="112"/>
      <c r="M5" s="112"/>
      <c r="N5" s="112"/>
      <c r="O5" s="113" t="s">
        <v>90</v>
      </c>
      <c r="P5" s="113"/>
      <c r="Q5" s="113"/>
      <c r="R5" s="113"/>
      <c r="S5" s="113"/>
      <c r="T5" s="113"/>
      <c r="U5" s="109" t="s">
        <v>91</v>
      </c>
      <c r="V5" s="109"/>
      <c r="W5" s="109"/>
      <c r="X5" s="109"/>
      <c r="Y5" s="109"/>
      <c r="Z5" s="109"/>
      <c r="AA5" s="113" t="s">
        <v>92</v>
      </c>
      <c r="AB5" s="113"/>
      <c r="AC5" s="114" t="s">
        <v>93</v>
      </c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</row>
    <row r="6" customFormat="false" ht="46.5" hidden="false" customHeight="true" outlineLevel="0" collapsed="false">
      <c r="A6" s="108"/>
      <c r="B6" s="108"/>
      <c r="C6" s="115" t="s">
        <v>94</v>
      </c>
      <c r="D6" s="115" t="s">
        <v>95</v>
      </c>
      <c r="E6" s="115" t="s">
        <v>96</v>
      </c>
      <c r="F6" s="115" t="s">
        <v>97</v>
      </c>
      <c r="G6" s="115" t="s">
        <v>94</v>
      </c>
      <c r="H6" s="115" t="s">
        <v>95</v>
      </c>
      <c r="I6" s="112" t="s">
        <v>98</v>
      </c>
      <c r="J6" s="112"/>
      <c r="K6" s="112" t="s">
        <v>99</v>
      </c>
      <c r="L6" s="112"/>
      <c r="M6" s="112" t="s">
        <v>100</v>
      </c>
      <c r="N6" s="112"/>
      <c r="O6" s="113" t="s">
        <v>98</v>
      </c>
      <c r="P6" s="113"/>
      <c r="Q6" s="113" t="s">
        <v>101</v>
      </c>
      <c r="R6" s="113"/>
      <c r="S6" s="113" t="s">
        <v>100</v>
      </c>
      <c r="T6" s="113"/>
      <c r="U6" s="109" t="s">
        <v>98</v>
      </c>
      <c r="V6" s="109"/>
      <c r="W6" s="109" t="s">
        <v>101</v>
      </c>
      <c r="X6" s="109"/>
      <c r="Y6" s="109" t="s">
        <v>100</v>
      </c>
      <c r="Z6" s="109"/>
      <c r="AA6" s="113"/>
      <c r="AB6" s="113"/>
      <c r="AC6" s="116" t="s">
        <v>102</v>
      </c>
      <c r="AD6" s="116"/>
      <c r="AE6" s="116" t="s">
        <v>103</v>
      </c>
      <c r="AF6" s="116"/>
      <c r="AG6" s="116" t="s">
        <v>101</v>
      </c>
      <c r="AH6" s="116"/>
      <c r="AI6" s="116" t="s">
        <v>104</v>
      </c>
      <c r="AJ6" s="116"/>
      <c r="AK6" s="116" t="s">
        <v>105</v>
      </c>
      <c r="AL6" s="116"/>
      <c r="AM6" s="116" t="s">
        <v>106</v>
      </c>
      <c r="AN6" s="116"/>
    </row>
    <row r="7" customFormat="false" ht="153" hidden="false" customHeight="true" outlineLevel="0" collapsed="false">
      <c r="A7" s="108"/>
      <c r="B7" s="108"/>
      <c r="C7" s="115"/>
      <c r="D7" s="115"/>
      <c r="E7" s="115"/>
      <c r="F7" s="115"/>
      <c r="G7" s="115"/>
      <c r="H7" s="115"/>
      <c r="I7" s="117" t="s">
        <v>107</v>
      </c>
      <c r="J7" s="117" t="s">
        <v>97</v>
      </c>
      <c r="K7" s="117" t="s">
        <v>107</v>
      </c>
      <c r="L7" s="117" t="s">
        <v>95</v>
      </c>
      <c r="M7" s="117" t="s">
        <v>107</v>
      </c>
      <c r="N7" s="117" t="s">
        <v>95</v>
      </c>
      <c r="O7" s="118" t="s">
        <v>108</v>
      </c>
      <c r="P7" s="118" t="s">
        <v>97</v>
      </c>
      <c r="Q7" s="118" t="s">
        <v>107</v>
      </c>
      <c r="R7" s="118" t="s">
        <v>95</v>
      </c>
      <c r="S7" s="118" t="s">
        <v>107</v>
      </c>
      <c r="T7" s="118" t="s">
        <v>97</v>
      </c>
      <c r="U7" s="115" t="s">
        <v>107</v>
      </c>
      <c r="V7" s="115" t="s">
        <v>109</v>
      </c>
      <c r="W7" s="115" t="s">
        <v>107</v>
      </c>
      <c r="X7" s="115" t="s">
        <v>97</v>
      </c>
      <c r="Y7" s="115" t="s">
        <v>107</v>
      </c>
      <c r="Z7" s="115" t="s">
        <v>97</v>
      </c>
      <c r="AA7" s="118" t="s">
        <v>110</v>
      </c>
      <c r="AB7" s="118" t="s">
        <v>111</v>
      </c>
      <c r="AC7" s="119" t="s">
        <v>112</v>
      </c>
      <c r="AD7" s="119" t="s">
        <v>113</v>
      </c>
      <c r="AE7" s="119" t="s">
        <v>107</v>
      </c>
      <c r="AF7" s="119" t="s">
        <v>97</v>
      </c>
      <c r="AG7" s="119" t="s">
        <v>114</v>
      </c>
      <c r="AH7" s="119" t="s">
        <v>115</v>
      </c>
      <c r="AI7" s="119" t="s">
        <v>116</v>
      </c>
      <c r="AJ7" s="119" t="s">
        <v>117</v>
      </c>
      <c r="AK7" s="119" t="s">
        <v>118</v>
      </c>
      <c r="AL7" s="119" t="s">
        <v>119</v>
      </c>
      <c r="AM7" s="119" t="s">
        <v>120</v>
      </c>
      <c r="AN7" s="119" t="s">
        <v>121</v>
      </c>
    </row>
    <row r="8" customFormat="false" ht="14.25" hidden="false" customHeight="true" outlineLevel="0" collapsed="false">
      <c r="A8" s="31" t="n">
        <v>1</v>
      </c>
      <c r="B8" s="26" t="s">
        <v>17</v>
      </c>
      <c r="C8" s="28" t="n">
        <v>0</v>
      </c>
      <c r="D8" s="120" t="n">
        <v>0</v>
      </c>
      <c r="E8" s="120" t="n">
        <v>0</v>
      </c>
      <c r="F8" s="120" t="n">
        <v>0</v>
      </c>
      <c r="G8" s="120" t="n">
        <v>0</v>
      </c>
      <c r="H8" s="120" t="n">
        <v>0</v>
      </c>
      <c r="I8" s="120" t="n">
        <v>0</v>
      </c>
      <c r="J8" s="120" t="n">
        <v>0</v>
      </c>
      <c r="K8" s="120" t="n">
        <v>0</v>
      </c>
      <c r="L8" s="120" t="n">
        <v>0</v>
      </c>
      <c r="M8" s="120" t="n">
        <v>0</v>
      </c>
      <c r="N8" s="28" t="n">
        <v>0</v>
      </c>
      <c r="O8" s="28" t="n">
        <v>0</v>
      </c>
      <c r="P8" s="28" t="n">
        <v>0</v>
      </c>
      <c r="Q8" s="120" t="n">
        <v>0</v>
      </c>
      <c r="R8" s="28" t="n">
        <v>0</v>
      </c>
      <c r="S8" s="120" t="n">
        <v>0</v>
      </c>
      <c r="T8" s="28" t="n">
        <v>0</v>
      </c>
      <c r="U8" s="120" t="n">
        <v>0</v>
      </c>
      <c r="V8" s="28" t="n">
        <v>0</v>
      </c>
      <c r="W8" s="120" t="n">
        <v>0</v>
      </c>
      <c r="X8" s="28" t="n">
        <v>0</v>
      </c>
      <c r="Y8" s="120" t="n">
        <v>0</v>
      </c>
      <c r="Z8" s="28" t="n">
        <v>0</v>
      </c>
      <c r="AA8" s="120" t="n">
        <v>0</v>
      </c>
      <c r="AB8" s="28" t="n">
        <v>0</v>
      </c>
      <c r="AC8" s="120" t="n">
        <v>0</v>
      </c>
      <c r="AD8" s="28" t="n">
        <v>0</v>
      </c>
      <c r="AE8" s="120" t="n">
        <v>0</v>
      </c>
      <c r="AF8" s="28" t="n">
        <v>0</v>
      </c>
      <c r="AG8" s="120" t="n">
        <v>0</v>
      </c>
      <c r="AH8" s="28" t="n">
        <v>0</v>
      </c>
      <c r="AI8" s="121" t="n">
        <v>0</v>
      </c>
      <c r="AJ8" s="122" t="n">
        <v>0</v>
      </c>
      <c r="AK8" s="121" t="n">
        <v>0</v>
      </c>
      <c r="AL8" s="122" t="n">
        <v>0</v>
      </c>
      <c r="AM8" s="28" t="n">
        <v>0</v>
      </c>
      <c r="AN8" s="28" t="n">
        <v>0</v>
      </c>
      <c r="AO8" s="123" t="n">
        <f aca="false">SUM(C8:AN8)</f>
        <v>0</v>
      </c>
    </row>
    <row r="9" customFormat="false" ht="14.25" hidden="false" customHeight="true" outlineLevel="0" collapsed="false">
      <c r="A9" s="31" t="n">
        <v>2</v>
      </c>
      <c r="B9" s="32" t="s">
        <v>18</v>
      </c>
      <c r="C9" s="33" t="n">
        <v>6</v>
      </c>
      <c r="D9" s="27" t="n">
        <v>0</v>
      </c>
      <c r="E9" s="27" t="n">
        <v>14</v>
      </c>
      <c r="F9" s="27" t="n">
        <v>0</v>
      </c>
      <c r="G9" s="27" t="n">
        <v>2</v>
      </c>
      <c r="H9" s="27" t="n">
        <v>0</v>
      </c>
      <c r="I9" s="27" t="n">
        <v>14</v>
      </c>
      <c r="J9" s="27" t="n">
        <v>0</v>
      </c>
      <c r="K9" s="27" t="n">
        <v>0</v>
      </c>
      <c r="L9" s="27" t="n">
        <v>0</v>
      </c>
      <c r="M9" s="27" t="n">
        <v>0</v>
      </c>
      <c r="N9" s="33" t="n">
        <v>0</v>
      </c>
      <c r="O9" s="33" t="n">
        <v>14</v>
      </c>
      <c r="P9" s="33" t="n">
        <v>0</v>
      </c>
      <c r="Q9" s="27" t="n">
        <v>0</v>
      </c>
      <c r="R9" s="33" t="n">
        <v>0</v>
      </c>
      <c r="S9" s="27" t="n">
        <v>0</v>
      </c>
      <c r="T9" s="33" t="n">
        <v>0</v>
      </c>
      <c r="U9" s="27" t="n">
        <v>120</v>
      </c>
      <c r="V9" s="33" t="n">
        <v>0</v>
      </c>
      <c r="W9" s="27" t="n">
        <v>0</v>
      </c>
      <c r="X9" s="33" t="n">
        <v>0</v>
      </c>
      <c r="Y9" s="27" t="n">
        <v>421</v>
      </c>
      <c r="Z9" s="33" t="n">
        <v>0</v>
      </c>
      <c r="AA9" s="27" t="n">
        <v>0</v>
      </c>
      <c r="AB9" s="33" t="n">
        <v>0</v>
      </c>
      <c r="AC9" s="27" t="n">
        <v>0</v>
      </c>
      <c r="AD9" s="33" t="n">
        <v>0</v>
      </c>
      <c r="AE9" s="27" t="n">
        <v>89</v>
      </c>
      <c r="AF9" s="33" t="n">
        <v>89</v>
      </c>
      <c r="AG9" s="27" t="n">
        <v>0</v>
      </c>
      <c r="AH9" s="33" t="n">
        <v>0</v>
      </c>
      <c r="AI9" s="27" t="n">
        <v>92</v>
      </c>
      <c r="AJ9" s="33" t="n">
        <v>92</v>
      </c>
      <c r="AK9" s="27" t="n">
        <v>495</v>
      </c>
      <c r="AL9" s="33" t="n">
        <v>495</v>
      </c>
      <c r="AM9" s="33" t="n">
        <v>0</v>
      </c>
      <c r="AN9" s="33" t="n">
        <v>0</v>
      </c>
      <c r="AO9" s="124" t="n">
        <f aca="false">SUM(C9:AN9)</f>
        <v>1943</v>
      </c>
    </row>
    <row r="10" customFormat="false" ht="14.25" hidden="false" customHeight="true" outlineLevel="0" collapsed="false">
      <c r="A10" s="31" t="n">
        <v>3</v>
      </c>
      <c r="B10" s="36" t="s">
        <v>19</v>
      </c>
      <c r="C10" s="28" t="n">
        <v>10</v>
      </c>
      <c r="D10" s="120" t="n">
        <v>0</v>
      </c>
      <c r="E10" s="120" t="n">
        <v>10</v>
      </c>
      <c r="F10" s="120" t="n">
        <v>0</v>
      </c>
      <c r="G10" s="120" t="n">
        <v>2</v>
      </c>
      <c r="H10" s="120" t="n">
        <v>0</v>
      </c>
      <c r="I10" s="120" t="n">
        <v>10</v>
      </c>
      <c r="J10" s="120" t="n">
        <v>0</v>
      </c>
      <c r="K10" s="120" t="n">
        <v>0</v>
      </c>
      <c r="L10" s="120" t="n">
        <v>0</v>
      </c>
      <c r="M10" s="120" t="n">
        <v>60</v>
      </c>
      <c r="N10" s="28" t="n">
        <v>60</v>
      </c>
      <c r="O10" s="28" t="n">
        <v>0</v>
      </c>
      <c r="P10" s="28" t="n">
        <v>0</v>
      </c>
      <c r="Q10" s="120" t="n">
        <v>0</v>
      </c>
      <c r="R10" s="28" t="n">
        <v>0</v>
      </c>
      <c r="S10" s="120" t="n">
        <v>0</v>
      </c>
      <c r="T10" s="28" t="n">
        <v>0</v>
      </c>
      <c r="U10" s="120" t="n">
        <v>0</v>
      </c>
      <c r="V10" s="28" t="n">
        <v>0</v>
      </c>
      <c r="W10" s="120" t="n">
        <v>0</v>
      </c>
      <c r="X10" s="28" t="n">
        <v>0</v>
      </c>
      <c r="Y10" s="120" t="n">
        <v>0</v>
      </c>
      <c r="Z10" s="28" t="n">
        <v>0</v>
      </c>
      <c r="AA10" s="120" t="n">
        <v>0</v>
      </c>
      <c r="AB10" s="28" t="n">
        <v>0</v>
      </c>
      <c r="AC10" s="120" t="n">
        <v>0</v>
      </c>
      <c r="AD10" s="28" t="n">
        <v>0</v>
      </c>
      <c r="AE10" s="120" t="n">
        <v>0</v>
      </c>
      <c r="AF10" s="28" t="n">
        <v>0</v>
      </c>
      <c r="AG10" s="120" t="n">
        <v>0</v>
      </c>
      <c r="AH10" s="28" t="n">
        <v>0</v>
      </c>
      <c r="AI10" s="120" t="n">
        <v>4</v>
      </c>
      <c r="AJ10" s="28" t="n">
        <v>4</v>
      </c>
      <c r="AK10" s="120" t="n">
        <v>226</v>
      </c>
      <c r="AL10" s="28" t="n">
        <v>226</v>
      </c>
      <c r="AM10" s="28" t="n">
        <v>623</v>
      </c>
      <c r="AN10" s="28" t="n">
        <v>623</v>
      </c>
      <c r="AO10" s="124" t="n">
        <f aca="false">SUM(C10:AN10)</f>
        <v>1858</v>
      </c>
    </row>
    <row r="11" customFormat="false" ht="14.25" hidden="false" customHeight="true" outlineLevel="0" collapsed="false">
      <c r="A11" s="31" t="n">
        <v>4</v>
      </c>
      <c r="B11" s="26" t="s">
        <v>20</v>
      </c>
      <c r="C11" s="39" t="n">
        <v>7</v>
      </c>
      <c r="D11" s="38" t="n">
        <v>0</v>
      </c>
      <c r="E11" s="38" t="n">
        <v>8</v>
      </c>
      <c r="F11" s="38" t="n">
        <v>0</v>
      </c>
      <c r="G11" s="38" t="n">
        <v>3</v>
      </c>
      <c r="H11" s="38" t="n">
        <v>0</v>
      </c>
      <c r="I11" s="38" t="n">
        <v>27</v>
      </c>
      <c r="J11" s="38" t="n">
        <v>0</v>
      </c>
      <c r="K11" s="38" t="n">
        <v>0</v>
      </c>
      <c r="L11" s="38" t="n">
        <v>0</v>
      </c>
      <c r="M11" s="38" t="n">
        <v>13</v>
      </c>
      <c r="N11" s="39" t="n">
        <v>0</v>
      </c>
      <c r="O11" s="39" t="n">
        <v>17</v>
      </c>
      <c r="P11" s="39" t="n">
        <v>0</v>
      </c>
      <c r="Q11" s="38" t="n">
        <v>0</v>
      </c>
      <c r="R11" s="39" t="n">
        <v>0</v>
      </c>
      <c r="S11" s="38" t="n">
        <v>0</v>
      </c>
      <c r="T11" s="39" t="n">
        <v>0</v>
      </c>
      <c r="U11" s="38" t="n">
        <v>15</v>
      </c>
      <c r="V11" s="39" t="n">
        <v>0</v>
      </c>
      <c r="W11" s="38" t="n">
        <v>0</v>
      </c>
      <c r="X11" s="39" t="n">
        <v>0</v>
      </c>
      <c r="Y11" s="38" t="n">
        <v>5</v>
      </c>
      <c r="Z11" s="39" t="n">
        <v>0</v>
      </c>
      <c r="AA11" s="38" t="n">
        <v>0</v>
      </c>
      <c r="AB11" s="39" t="n">
        <v>0</v>
      </c>
      <c r="AC11" s="38" t="n">
        <v>12</v>
      </c>
      <c r="AD11" s="39" t="n">
        <v>5</v>
      </c>
      <c r="AE11" s="38" t="n">
        <v>90</v>
      </c>
      <c r="AF11" s="39" t="n">
        <v>75</v>
      </c>
      <c r="AG11" s="38" t="n">
        <v>0</v>
      </c>
      <c r="AH11" s="39" t="n">
        <v>0</v>
      </c>
      <c r="AI11" s="38" t="n">
        <v>86</v>
      </c>
      <c r="AJ11" s="39" t="n">
        <v>65</v>
      </c>
      <c r="AK11" s="38" t="n">
        <v>95</v>
      </c>
      <c r="AL11" s="39" t="n">
        <v>0</v>
      </c>
      <c r="AM11" s="39" t="n">
        <v>390</v>
      </c>
      <c r="AN11" s="39" t="n">
        <v>0</v>
      </c>
      <c r="AO11" s="124" t="n">
        <f aca="false">SUM(C11:AN11)</f>
        <v>913</v>
      </c>
    </row>
    <row r="12" s="1" customFormat="true" ht="14.25" hidden="false" customHeight="true" outlineLevel="0" collapsed="false">
      <c r="A12" s="31" t="n">
        <v>5</v>
      </c>
      <c r="B12" s="41" t="s">
        <v>22</v>
      </c>
      <c r="C12" s="28" t="n">
        <v>0</v>
      </c>
      <c r="D12" s="120" t="n">
        <v>0</v>
      </c>
      <c r="E12" s="120" t="n">
        <v>0</v>
      </c>
      <c r="F12" s="120" t="n">
        <v>0</v>
      </c>
      <c r="G12" s="120" t="n">
        <v>0</v>
      </c>
      <c r="H12" s="120" t="n">
        <v>0</v>
      </c>
      <c r="I12" s="120" t="n">
        <v>0</v>
      </c>
      <c r="J12" s="120" t="n">
        <v>0</v>
      </c>
      <c r="K12" s="120" t="n">
        <v>0</v>
      </c>
      <c r="L12" s="120" t="n">
        <v>0</v>
      </c>
      <c r="M12" s="120" t="n">
        <v>0</v>
      </c>
      <c r="N12" s="28" t="n">
        <v>0</v>
      </c>
      <c r="O12" s="28" t="n">
        <v>0</v>
      </c>
      <c r="P12" s="28" t="n">
        <v>0</v>
      </c>
      <c r="Q12" s="120" t="n">
        <v>0</v>
      </c>
      <c r="R12" s="28" t="n">
        <v>0</v>
      </c>
      <c r="S12" s="120" t="n">
        <v>0</v>
      </c>
      <c r="T12" s="28" t="n">
        <v>0</v>
      </c>
      <c r="U12" s="120" t="n">
        <v>0</v>
      </c>
      <c r="V12" s="28" t="n">
        <v>0</v>
      </c>
      <c r="W12" s="120" t="n">
        <v>0</v>
      </c>
      <c r="X12" s="28" t="n">
        <v>0</v>
      </c>
      <c r="Y12" s="120" t="n">
        <v>0</v>
      </c>
      <c r="Z12" s="28" t="n">
        <v>0</v>
      </c>
      <c r="AA12" s="120" t="n">
        <v>0</v>
      </c>
      <c r="AB12" s="28" t="n">
        <v>0</v>
      </c>
      <c r="AC12" s="120" t="n">
        <v>0</v>
      </c>
      <c r="AD12" s="28" t="n">
        <v>0</v>
      </c>
      <c r="AE12" s="120" t="n">
        <v>48</v>
      </c>
      <c r="AF12" s="28" t="n">
        <v>48</v>
      </c>
      <c r="AG12" s="120" t="n">
        <v>0</v>
      </c>
      <c r="AH12" s="28" t="n">
        <v>0</v>
      </c>
      <c r="AI12" s="120" t="n">
        <v>72</v>
      </c>
      <c r="AJ12" s="28" t="n">
        <v>72</v>
      </c>
      <c r="AK12" s="120" t="n">
        <v>217</v>
      </c>
      <c r="AL12" s="28" t="n">
        <v>217</v>
      </c>
      <c r="AM12" s="28" t="n">
        <v>0</v>
      </c>
      <c r="AN12" s="28" t="n">
        <v>0</v>
      </c>
      <c r="AO12" s="124" t="n">
        <f aca="false">SUM(C12:AN12)</f>
        <v>674</v>
      </c>
    </row>
    <row r="13" customFormat="false" ht="14.25" hidden="false" customHeight="true" outlineLevel="0" collapsed="false">
      <c r="A13" s="31" t="n">
        <v>6</v>
      </c>
      <c r="B13" s="36" t="s">
        <v>23</v>
      </c>
      <c r="C13" s="28" t="n">
        <v>0</v>
      </c>
      <c r="D13" s="120" t="n">
        <v>0</v>
      </c>
      <c r="E13" s="120" t="n">
        <v>0</v>
      </c>
      <c r="F13" s="120" t="n">
        <v>0</v>
      </c>
      <c r="G13" s="120" t="n">
        <v>0</v>
      </c>
      <c r="H13" s="120" t="n">
        <v>0</v>
      </c>
      <c r="I13" s="120" t="n">
        <v>0</v>
      </c>
      <c r="J13" s="120" t="n">
        <v>0</v>
      </c>
      <c r="K13" s="120" t="n">
        <v>0</v>
      </c>
      <c r="L13" s="120" t="n">
        <v>0</v>
      </c>
      <c r="M13" s="120" t="n">
        <v>180</v>
      </c>
      <c r="N13" s="28" t="n">
        <v>60</v>
      </c>
      <c r="O13" s="28" t="n">
        <v>0</v>
      </c>
      <c r="P13" s="28" t="n">
        <v>0</v>
      </c>
      <c r="Q13" s="120" t="n">
        <v>0</v>
      </c>
      <c r="R13" s="28" t="n">
        <v>0</v>
      </c>
      <c r="S13" s="120" t="n">
        <v>0</v>
      </c>
      <c r="T13" s="28" t="n">
        <v>0</v>
      </c>
      <c r="U13" s="120" t="n">
        <v>0</v>
      </c>
      <c r="V13" s="28" t="n">
        <v>0</v>
      </c>
      <c r="W13" s="120" t="n">
        <v>0</v>
      </c>
      <c r="X13" s="28" t="n">
        <v>0</v>
      </c>
      <c r="Y13" s="120" t="n">
        <v>0</v>
      </c>
      <c r="Z13" s="28" t="n">
        <v>0</v>
      </c>
      <c r="AA13" s="120" t="n">
        <v>0</v>
      </c>
      <c r="AB13" s="28" t="n">
        <v>0</v>
      </c>
      <c r="AC13" s="120" t="n">
        <v>0</v>
      </c>
      <c r="AD13" s="28" t="n">
        <v>0</v>
      </c>
      <c r="AE13" s="120" t="n">
        <v>80</v>
      </c>
      <c r="AF13" s="28" t="n">
        <v>80</v>
      </c>
      <c r="AG13" s="120" t="n">
        <v>0</v>
      </c>
      <c r="AH13" s="28" t="n">
        <v>0</v>
      </c>
      <c r="AI13" s="120" t="n">
        <v>70</v>
      </c>
      <c r="AJ13" s="28" t="n">
        <v>70</v>
      </c>
      <c r="AK13" s="120" t="n">
        <v>120</v>
      </c>
      <c r="AL13" s="28" t="n">
        <v>120</v>
      </c>
      <c r="AM13" s="28" t="n">
        <v>0</v>
      </c>
      <c r="AN13" s="28" t="n">
        <v>0</v>
      </c>
      <c r="AO13" s="124" t="n">
        <f aca="false">SUM(C13:AN13)</f>
        <v>780</v>
      </c>
    </row>
    <row r="14" customFormat="false" ht="14.25" hidden="false" customHeight="true" outlineLevel="0" collapsed="false">
      <c r="A14" s="31" t="n">
        <v>7</v>
      </c>
      <c r="B14" s="41" t="s">
        <v>24</v>
      </c>
      <c r="C14" s="125" t="n">
        <v>6</v>
      </c>
      <c r="D14" s="126" t="n">
        <v>0</v>
      </c>
      <c r="E14" s="126" t="n">
        <v>20</v>
      </c>
      <c r="F14" s="126" t="n">
        <v>0</v>
      </c>
      <c r="G14" s="126" t="n">
        <v>6</v>
      </c>
      <c r="H14" s="126" t="n">
        <v>6</v>
      </c>
      <c r="I14" s="126" t="n">
        <v>94</v>
      </c>
      <c r="J14" s="126" t="n">
        <v>0</v>
      </c>
      <c r="K14" s="126" t="n">
        <v>0</v>
      </c>
      <c r="L14" s="126" t="n">
        <v>0</v>
      </c>
      <c r="M14" s="126" t="n">
        <v>86</v>
      </c>
      <c r="N14" s="126" t="n">
        <v>0</v>
      </c>
      <c r="O14" s="126" t="n">
        <v>0</v>
      </c>
      <c r="P14" s="126" t="n">
        <v>0</v>
      </c>
      <c r="Q14" s="126" t="n">
        <v>0</v>
      </c>
      <c r="R14" s="126" t="n">
        <v>0</v>
      </c>
      <c r="S14" s="126" t="n">
        <v>0</v>
      </c>
      <c r="T14" s="126" t="n">
        <v>0</v>
      </c>
      <c r="U14" s="126" t="n">
        <v>0</v>
      </c>
      <c r="V14" s="127" t="n">
        <v>0</v>
      </c>
      <c r="W14" s="126" t="n">
        <v>0</v>
      </c>
      <c r="X14" s="127" t="n">
        <v>0</v>
      </c>
      <c r="Y14" s="126" t="n">
        <v>0</v>
      </c>
      <c r="Z14" s="127" t="n">
        <v>0</v>
      </c>
      <c r="AA14" s="126" t="n">
        <v>0</v>
      </c>
      <c r="AB14" s="127" t="n">
        <v>0</v>
      </c>
      <c r="AC14" s="126" t="n">
        <v>0</v>
      </c>
      <c r="AD14" s="127" t="n">
        <v>0</v>
      </c>
      <c r="AE14" s="126" t="n">
        <v>0</v>
      </c>
      <c r="AF14" s="127" t="n">
        <v>0</v>
      </c>
      <c r="AG14" s="126" t="n">
        <v>0</v>
      </c>
      <c r="AH14" s="127" t="n">
        <v>0</v>
      </c>
      <c r="AI14" s="126" t="n">
        <v>102</v>
      </c>
      <c r="AJ14" s="127" t="n">
        <v>102</v>
      </c>
      <c r="AK14" s="126" t="n">
        <v>261</v>
      </c>
      <c r="AL14" s="127" t="n">
        <v>0</v>
      </c>
      <c r="AM14" s="127" t="n">
        <v>1182</v>
      </c>
      <c r="AN14" s="127" t="n">
        <v>0</v>
      </c>
      <c r="AO14" s="124" t="n">
        <f aca="false">SUM(C14:AN14)</f>
        <v>1865</v>
      </c>
    </row>
    <row r="15" customFormat="false" ht="14.25" hidden="false" customHeight="true" outlineLevel="0" collapsed="false">
      <c r="A15" s="128" t="n">
        <v>8</v>
      </c>
      <c r="B15" s="129" t="s">
        <v>25</v>
      </c>
      <c r="C15" s="130" t="n">
        <v>30</v>
      </c>
      <c r="D15" s="131" t="n">
        <v>2</v>
      </c>
      <c r="E15" s="131" t="n">
        <v>28</v>
      </c>
      <c r="F15" s="131" t="n">
        <v>0</v>
      </c>
      <c r="G15" s="131" t="n">
        <v>5</v>
      </c>
      <c r="H15" s="131" t="n">
        <v>1</v>
      </c>
      <c r="I15" s="131" t="n">
        <v>38</v>
      </c>
      <c r="J15" s="131" t="n">
        <v>10</v>
      </c>
      <c r="K15" s="131" t="n">
        <v>30</v>
      </c>
      <c r="L15" s="131" t="n">
        <v>30</v>
      </c>
      <c r="M15" s="131" t="n">
        <v>90</v>
      </c>
      <c r="N15" s="131" t="n">
        <v>30</v>
      </c>
      <c r="O15" s="131" t="n">
        <v>70</v>
      </c>
      <c r="P15" s="131" t="n">
        <v>20</v>
      </c>
      <c r="Q15" s="131" t="n">
        <v>20</v>
      </c>
      <c r="R15" s="131" t="n">
        <v>20</v>
      </c>
      <c r="S15" s="131" t="n">
        <v>120</v>
      </c>
      <c r="T15" s="131" t="n">
        <v>40</v>
      </c>
      <c r="U15" s="131" t="n">
        <v>300</v>
      </c>
      <c r="V15" s="130" t="n">
        <v>40</v>
      </c>
      <c r="W15" s="131" t="n">
        <v>30</v>
      </c>
      <c r="X15" s="130" t="n">
        <v>30</v>
      </c>
      <c r="Y15" s="131" t="n">
        <v>350</v>
      </c>
      <c r="Z15" s="130" t="n">
        <v>80</v>
      </c>
      <c r="AA15" s="131" t="n">
        <v>30</v>
      </c>
      <c r="AB15" s="130" t="n">
        <v>30</v>
      </c>
      <c r="AC15" s="131" t="n">
        <v>16</v>
      </c>
      <c r="AD15" s="130" t="n">
        <v>12</v>
      </c>
      <c r="AE15" s="131" t="n">
        <v>325</v>
      </c>
      <c r="AF15" s="130" t="n">
        <v>40</v>
      </c>
      <c r="AG15" s="131" t="n">
        <v>0</v>
      </c>
      <c r="AH15" s="130" t="n">
        <v>0</v>
      </c>
      <c r="AI15" s="121" t="n">
        <v>158</v>
      </c>
      <c r="AJ15" s="122" t="n">
        <v>30</v>
      </c>
      <c r="AK15" s="121" t="n">
        <v>377</v>
      </c>
      <c r="AL15" s="122" t="n">
        <v>377</v>
      </c>
      <c r="AM15" s="130" t="n">
        <v>2341</v>
      </c>
      <c r="AN15" s="130" t="n">
        <v>120</v>
      </c>
      <c r="AO15" s="123" t="n">
        <f aca="false">SUM(C15:AN15)</f>
        <v>5270</v>
      </c>
    </row>
    <row r="16" customFormat="false" ht="14.25" hidden="false" customHeight="true" outlineLevel="0" collapsed="false">
      <c r="A16" s="31" t="n">
        <v>9</v>
      </c>
      <c r="B16" s="36" t="s">
        <v>26</v>
      </c>
      <c r="C16" s="28" t="n">
        <v>0</v>
      </c>
      <c r="D16" s="120" t="n">
        <v>0</v>
      </c>
      <c r="E16" s="120" t="n">
        <v>0</v>
      </c>
      <c r="F16" s="120" t="n">
        <v>0</v>
      </c>
      <c r="G16" s="120" t="n">
        <v>0</v>
      </c>
      <c r="H16" s="120" t="n">
        <v>0</v>
      </c>
      <c r="I16" s="120" t="n">
        <v>0</v>
      </c>
      <c r="J16" s="120" t="n">
        <v>0</v>
      </c>
      <c r="K16" s="120" t="n">
        <v>0</v>
      </c>
      <c r="L16" s="120" t="n">
        <v>0</v>
      </c>
      <c r="M16" s="120" t="n">
        <v>0</v>
      </c>
      <c r="N16" s="28" t="n">
        <v>0</v>
      </c>
      <c r="O16" s="28" t="n">
        <v>0</v>
      </c>
      <c r="P16" s="28" t="n">
        <v>0</v>
      </c>
      <c r="Q16" s="120" t="n">
        <v>0</v>
      </c>
      <c r="R16" s="28" t="n">
        <v>0</v>
      </c>
      <c r="S16" s="120" t="n">
        <v>0</v>
      </c>
      <c r="T16" s="28" t="n">
        <v>0</v>
      </c>
      <c r="U16" s="120" t="n">
        <v>0</v>
      </c>
      <c r="V16" s="28" t="n">
        <v>0</v>
      </c>
      <c r="W16" s="120" t="n">
        <v>0</v>
      </c>
      <c r="X16" s="28" t="n">
        <v>0</v>
      </c>
      <c r="Y16" s="120" t="n">
        <v>0</v>
      </c>
      <c r="Z16" s="28" t="n">
        <v>0</v>
      </c>
      <c r="AA16" s="120" t="n">
        <v>0</v>
      </c>
      <c r="AB16" s="28" t="n">
        <v>0</v>
      </c>
      <c r="AC16" s="120" t="n">
        <v>1</v>
      </c>
      <c r="AD16" s="28" t="n">
        <v>1</v>
      </c>
      <c r="AE16" s="120" t="n">
        <v>57</v>
      </c>
      <c r="AF16" s="28" t="n">
        <v>57</v>
      </c>
      <c r="AG16" s="120" t="n">
        <v>0</v>
      </c>
      <c r="AH16" s="28" t="n">
        <v>0</v>
      </c>
      <c r="AI16" s="120" t="n">
        <v>148</v>
      </c>
      <c r="AJ16" s="28" t="n">
        <v>148</v>
      </c>
      <c r="AK16" s="120" t="n">
        <v>366</v>
      </c>
      <c r="AL16" s="28" t="n">
        <v>366</v>
      </c>
      <c r="AM16" s="28" t="n">
        <v>2342</v>
      </c>
      <c r="AN16" s="28" t="n">
        <v>2342</v>
      </c>
      <c r="AO16" s="124" t="n">
        <f aca="false">SUM(C16:AN16)</f>
        <v>5828</v>
      </c>
    </row>
    <row r="17" customFormat="false" ht="14.25" hidden="false" customHeight="true" outlineLevel="0" collapsed="false">
      <c r="A17" s="31" t="n">
        <v>10</v>
      </c>
      <c r="B17" s="45" t="s">
        <v>27</v>
      </c>
      <c r="C17" s="132" t="n">
        <v>0</v>
      </c>
      <c r="D17" s="133" t="n">
        <v>0</v>
      </c>
      <c r="E17" s="133" t="n">
        <v>0</v>
      </c>
      <c r="F17" s="133" t="n">
        <v>0</v>
      </c>
      <c r="G17" s="133" t="n">
        <v>0</v>
      </c>
      <c r="H17" s="133" t="n">
        <v>0</v>
      </c>
      <c r="I17" s="133" t="n">
        <v>0</v>
      </c>
      <c r="J17" s="133" t="n">
        <v>0</v>
      </c>
      <c r="K17" s="133" t="n">
        <v>0</v>
      </c>
      <c r="L17" s="133" t="n">
        <v>0</v>
      </c>
      <c r="M17" s="133" t="n">
        <v>0</v>
      </c>
      <c r="N17" s="133" t="n">
        <v>0</v>
      </c>
      <c r="O17" s="133" t="n">
        <v>0</v>
      </c>
      <c r="P17" s="133" t="n">
        <v>0</v>
      </c>
      <c r="Q17" s="133" t="n">
        <v>0</v>
      </c>
      <c r="R17" s="133" t="n">
        <v>0</v>
      </c>
      <c r="S17" s="133" t="n">
        <v>0</v>
      </c>
      <c r="T17" s="133" t="n">
        <v>0</v>
      </c>
      <c r="U17" s="133" t="n">
        <v>0</v>
      </c>
      <c r="V17" s="132" t="n">
        <v>0</v>
      </c>
      <c r="W17" s="133" t="n">
        <v>0</v>
      </c>
      <c r="X17" s="132" t="n">
        <v>0</v>
      </c>
      <c r="Y17" s="133" t="n">
        <v>0</v>
      </c>
      <c r="Z17" s="132" t="n">
        <v>0</v>
      </c>
      <c r="AA17" s="133" t="n">
        <v>0</v>
      </c>
      <c r="AB17" s="132" t="n">
        <v>0</v>
      </c>
      <c r="AC17" s="133" t="n">
        <v>34</v>
      </c>
      <c r="AD17" s="132" t="n">
        <v>34</v>
      </c>
      <c r="AE17" s="133" t="n">
        <v>117</v>
      </c>
      <c r="AF17" s="132" t="n">
        <v>117</v>
      </c>
      <c r="AG17" s="133" t="n">
        <v>360</v>
      </c>
      <c r="AH17" s="132" t="n">
        <v>360</v>
      </c>
      <c r="AI17" s="133" t="n">
        <v>154</v>
      </c>
      <c r="AJ17" s="132" t="n">
        <v>154</v>
      </c>
      <c r="AK17" s="133" t="n">
        <v>567</v>
      </c>
      <c r="AL17" s="132" t="n">
        <v>567</v>
      </c>
      <c r="AM17" s="132" t="n">
        <v>3165</v>
      </c>
      <c r="AN17" s="132" t="n">
        <v>3165</v>
      </c>
      <c r="AO17" s="124" t="n">
        <f aca="false">SUM(C17:AN17)</f>
        <v>8794</v>
      </c>
    </row>
    <row r="18" customFormat="false" ht="14.25" hidden="false" customHeight="true" outlineLevel="0" collapsed="false">
      <c r="A18" s="31" t="n">
        <v>11</v>
      </c>
      <c r="B18" s="36" t="s">
        <v>28</v>
      </c>
      <c r="C18" s="28" t="n">
        <v>0</v>
      </c>
      <c r="D18" s="120" t="n">
        <v>0</v>
      </c>
      <c r="E18" s="120" t="n">
        <v>0</v>
      </c>
      <c r="F18" s="120" t="n">
        <v>0</v>
      </c>
      <c r="G18" s="120" t="n">
        <v>0</v>
      </c>
      <c r="H18" s="120" t="n">
        <v>0</v>
      </c>
      <c r="I18" s="120" t="n">
        <v>0</v>
      </c>
      <c r="J18" s="120" t="n">
        <v>0</v>
      </c>
      <c r="K18" s="120" t="n">
        <v>0</v>
      </c>
      <c r="L18" s="120" t="n">
        <v>0</v>
      </c>
      <c r="M18" s="120" t="n">
        <v>0</v>
      </c>
      <c r="N18" s="28" t="n">
        <v>0</v>
      </c>
      <c r="O18" s="28" t="n">
        <v>0</v>
      </c>
      <c r="P18" s="28" t="n">
        <v>0</v>
      </c>
      <c r="Q18" s="120" t="n">
        <v>0</v>
      </c>
      <c r="R18" s="28" t="n">
        <v>0</v>
      </c>
      <c r="S18" s="120" t="n">
        <v>0</v>
      </c>
      <c r="T18" s="28" t="n">
        <v>0</v>
      </c>
      <c r="U18" s="120" t="n">
        <v>0</v>
      </c>
      <c r="V18" s="28" t="n">
        <v>0</v>
      </c>
      <c r="W18" s="120" t="n">
        <v>0</v>
      </c>
      <c r="X18" s="28" t="n">
        <v>0</v>
      </c>
      <c r="Y18" s="120" t="n">
        <v>0</v>
      </c>
      <c r="Z18" s="28" t="n">
        <v>0</v>
      </c>
      <c r="AA18" s="120" t="n">
        <v>0</v>
      </c>
      <c r="AB18" s="28" t="n">
        <v>0</v>
      </c>
      <c r="AC18" s="120" t="n">
        <v>0</v>
      </c>
      <c r="AD18" s="28" t="n">
        <v>0</v>
      </c>
      <c r="AE18" s="120" t="n">
        <v>0</v>
      </c>
      <c r="AF18" s="28" t="n">
        <v>0</v>
      </c>
      <c r="AG18" s="120" t="n">
        <v>0</v>
      </c>
      <c r="AH18" s="28" t="n">
        <v>0</v>
      </c>
      <c r="AI18" s="120" t="n">
        <v>50</v>
      </c>
      <c r="AJ18" s="28" t="n">
        <v>50</v>
      </c>
      <c r="AK18" s="120" t="n">
        <v>50</v>
      </c>
      <c r="AL18" s="28" t="n">
        <v>50</v>
      </c>
      <c r="AM18" s="28" t="n">
        <v>0</v>
      </c>
      <c r="AN18" s="28" t="n">
        <v>0</v>
      </c>
      <c r="AO18" s="124" t="n">
        <f aca="false">SUM(C18:AN18)</f>
        <v>200</v>
      </c>
    </row>
    <row r="19" customFormat="false" ht="14.25" hidden="false" customHeight="true" outlineLevel="0" collapsed="false">
      <c r="A19" s="31" t="n">
        <v>12</v>
      </c>
      <c r="B19" s="46" t="s">
        <v>29</v>
      </c>
      <c r="C19" s="39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8" t="n">
        <v>0</v>
      </c>
      <c r="J19" s="38" t="n">
        <v>0</v>
      </c>
      <c r="K19" s="38" t="n">
        <v>0</v>
      </c>
      <c r="L19" s="38" t="n">
        <v>0</v>
      </c>
      <c r="M19" s="38" t="n">
        <v>0</v>
      </c>
      <c r="N19" s="39" t="n">
        <v>0</v>
      </c>
      <c r="O19" s="39" t="n">
        <v>0</v>
      </c>
      <c r="P19" s="39" t="n">
        <v>0</v>
      </c>
      <c r="Q19" s="38" t="n">
        <v>0</v>
      </c>
      <c r="R19" s="39" t="n">
        <v>0</v>
      </c>
      <c r="S19" s="38" t="n">
        <v>40</v>
      </c>
      <c r="T19" s="39" t="n">
        <v>40</v>
      </c>
      <c r="U19" s="38" t="n">
        <v>0</v>
      </c>
      <c r="V19" s="39" t="n">
        <v>0</v>
      </c>
      <c r="W19" s="38" t="n">
        <v>0</v>
      </c>
      <c r="X19" s="39" t="n">
        <v>0</v>
      </c>
      <c r="Y19" s="38" t="n">
        <v>0</v>
      </c>
      <c r="Z19" s="39" t="n">
        <v>0</v>
      </c>
      <c r="AA19" s="38" t="n">
        <v>0</v>
      </c>
      <c r="AB19" s="39" t="n">
        <v>0</v>
      </c>
      <c r="AC19" s="38" t="n">
        <v>0</v>
      </c>
      <c r="AD19" s="39" t="n">
        <v>0</v>
      </c>
      <c r="AE19" s="38" t="n">
        <v>0</v>
      </c>
      <c r="AF19" s="39" t="n">
        <v>0</v>
      </c>
      <c r="AG19" s="38" t="n">
        <v>0</v>
      </c>
      <c r="AH19" s="39" t="n">
        <v>0</v>
      </c>
      <c r="AI19" s="38" t="n">
        <v>36</v>
      </c>
      <c r="AJ19" s="39" t="n">
        <v>36</v>
      </c>
      <c r="AK19" s="38" t="n">
        <v>136</v>
      </c>
      <c r="AL19" s="39" t="n">
        <v>136</v>
      </c>
      <c r="AM19" s="39" t="n">
        <v>860</v>
      </c>
      <c r="AN19" s="39" t="n">
        <v>860</v>
      </c>
      <c r="AO19" s="124" t="n">
        <f aca="false">SUM(C19:AN19)</f>
        <v>2144</v>
      </c>
    </row>
    <row r="20" customFormat="false" ht="14.25" hidden="false" customHeight="true" outlineLevel="0" collapsed="false">
      <c r="A20" s="31" t="n">
        <v>13</v>
      </c>
      <c r="B20" s="36" t="s">
        <v>30</v>
      </c>
      <c r="C20" s="48" t="n">
        <v>2</v>
      </c>
      <c r="D20" s="48" t="n">
        <v>2</v>
      </c>
      <c r="E20" s="48" t="n">
        <v>0</v>
      </c>
      <c r="F20" s="48" t="n">
        <v>0</v>
      </c>
      <c r="G20" s="48" t="n">
        <v>2</v>
      </c>
      <c r="H20" s="48" t="n">
        <v>2</v>
      </c>
      <c r="I20" s="48" t="n">
        <v>4</v>
      </c>
      <c r="J20" s="48" t="n">
        <v>0</v>
      </c>
      <c r="K20" s="48" t="n">
        <v>0</v>
      </c>
      <c r="L20" s="48" t="n">
        <v>0</v>
      </c>
      <c r="M20" s="48" t="n">
        <v>0</v>
      </c>
      <c r="N20" s="48" t="n">
        <v>0</v>
      </c>
      <c r="O20" s="48" t="n">
        <v>1</v>
      </c>
      <c r="P20" s="48" t="n">
        <v>1</v>
      </c>
      <c r="Q20" s="48" t="n">
        <v>0</v>
      </c>
      <c r="R20" s="48" t="n">
        <v>0</v>
      </c>
      <c r="S20" s="48" t="n">
        <v>9</v>
      </c>
      <c r="T20" s="48" t="n">
        <v>9</v>
      </c>
      <c r="U20" s="48" t="n">
        <v>4</v>
      </c>
      <c r="V20" s="48" t="n">
        <v>0</v>
      </c>
      <c r="W20" s="48" t="n">
        <v>0</v>
      </c>
      <c r="X20" s="48" t="n">
        <v>0</v>
      </c>
      <c r="Y20" s="48" t="n">
        <v>242</v>
      </c>
      <c r="Z20" s="48" t="n">
        <v>242</v>
      </c>
      <c r="AA20" s="48" t="n">
        <v>0</v>
      </c>
      <c r="AB20" s="48" t="n">
        <v>0</v>
      </c>
      <c r="AC20" s="48" t="n">
        <v>0</v>
      </c>
      <c r="AD20" s="48" t="n">
        <v>0</v>
      </c>
      <c r="AE20" s="48" t="n">
        <v>8</v>
      </c>
      <c r="AF20" s="48" t="n">
        <v>0</v>
      </c>
      <c r="AG20" s="48" t="n">
        <v>1</v>
      </c>
      <c r="AH20" s="48" t="n">
        <v>1</v>
      </c>
      <c r="AI20" s="48" t="n">
        <v>2</v>
      </c>
      <c r="AJ20" s="48" t="n">
        <v>10</v>
      </c>
      <c r="AK20" s="48" t="n">
        <v>0</v>
      </c>
      <c r="AL20" s="48" t="n">
        <v>0</v>
      </c>
      <c r="AM20" s="48" t="n">
        <v>0</v>
      </c>
      <c r="AN20" s="48" t="n">
        <v>0</v>
      </c>
      <c r="AO20" s="124" t="n">
        <f aca="false">SUM(C20:AN20)</f>
        <v>542</v>
      </c>
    </row>
    <row r="21" customFormat="false" ht="15" hidden="false" customHeight="true" outlineLevel="0" collapsed="false">
      <c r="A21" s="134" t="n">
        <v>14</v>
      </c>
      <c r="B21" s="135" t="s">
        <v>31</v>
      </c>
      <c r="C21" s="33" t="n">
        <v>4</v>
      </c>
      <c r="D21" s="33" t="n">
        <v>0</v>
      </c>
      <c r="E21" s="33" t="n">
        <v>4</v>
      </c>
      <c r="F21" s="33" t="n">
        <v>0</v>
      </c>
      <c r="G21" s="33" t="n">
        <v>3</v>
      </c>
      <c r="H21" s="33" t="n">
        <v>0</v>
      </c>
      <c r="I21" s="33" t="n">
        <v>7</v>
      </c>
      <c r="J21" s="33" t="n">
        <v>0</v>
      </c>
      <c r="K21" s="33" t="n">
        <v>0</v>
      </c>
      <c r="L21" s="33" t="n">
        <v>0</v>
      </c>
      <c r="M21" s="33" t="n">
        <v>20</v>
      </c>
      <c r="N21" s="33" t="n">
        <v>0</v>
      </c>
      <c r="O21" s="33" t="n">
        <v>45</v>
      </c>
      <c r="P21" s="33" t="n">
        <v>45</v>
      </c>
      <c r="Q21" s="33" t="n">
        <v>0</v>
      </c>
      <c r="R21" s="33" t="n">
        <v>0</v>
      </c>
      <c r="S21" s="33" t="n">
        <v>55</v>
      </c>
      <c r="T21" s="33" t="n">
        <v>55</v>
      </c>
      <c r="U21" s="33" t="n">
        <v>0</v>
      </c>
      <c r="V21" s="33" t="n">
        <v>0</v>
      </c>
      <c r="W21" s="33" t="n">
        <v>0</v>
      </c>
      <c r="X21" s="33" t="n">
        <v>0</v>
      </c>
      <c r="Y21" s="33" t="n">
        <v>0</v>
      </c>
      <c r="Z21" s="33" t="n">
        <v>0</v>
      </c>
      <c r="AA21" s="33" t="n">
        <v>0</v>
      </c>
      <c r="AB21" s="33" t="n">
        <v>0</v>
      </c>
      <c r="AC21" s="33" t="n">
        <v>0</v>
      </c>
      <c r="AD21" s="33" t="n">
        <v>0</v>
      </c>
      <c r="AE21" s="33" t="n">
        <v>0</v>
      </c>
      <c r="AF21" s="33" t="n">
        <v>0</v>
      </c>
      <c r="AG21" s="33" t="n">
        <v>0</v>
      </c>
      <c r="AH21" s="33" t="n">
        <v>0</v>
      </c>
      <c r="AI21" s="33" t="n">
        <v>55</v>
      </c>
      <c r="AJ21" s="33" t="n">
        <v>55</v>
      </c>
      <c r="AK21" s="33" t="n">
        <v>0</v>
      </c>
      <c r="AL21" s="33" t="n">
        <v>0</v>
      </c>
      <c r="AM21" s="33" t="n">
        <v>0</v>
      </c>
      <c r="AN21" s="33" t="n">
        <v>0</v>
      </c>
      <c r="AO21" s="124" t="n">
        <f aca="false">SUM(C21:AN21)</f>
        <v>348</v>
      </c>
    </row>
    <row r="22" customFormat="false" ht="14.25" hidden="false" customHeight="true" outlineLevel="0" collapsed="false">
      <c r="A22" s="136" t="s">
        <v>32</v>
      </c>
      <c r="B22" s="136"/>
      <c r="C22" s="137" t="n">
        <f aca="false">SUM(C8:C20)</f>
        <v>61</v>
      </c>
      <c r="D22" s="138" t="n">
        <f aca="false">SUM(D8:D20)</f>
        <v>4</v>
      </c>
      <c r="E22" s="138" t="n">
        <f aca="false">SUM(E8:E20)</f>
        <v>80</v>
      </c>
      <c r="F22" s="138" t="n">
        <f aca="false">SUM(F8:F20)</f>
        <v>0</v>
      </c>
      <c r="G22" s="138" t="n">
        <f aca="false">SUM(G8:G20)</f>
        <v>20</v>
      </c>
      <c r="H22" s="138" t="n">
        <f aca="false">SUM(H8:H20)</f>
        <v>9</v>
      </c>
      <c r="I22" s="138" t="n">
        <f aca="false">SUM(I8:I20)</f>
        <v>187</v>
      </c>
      <c r="J22" s="138" t="n">
        <f aca="false">SUM(J8:J20)</f>
        <v>10</v>
      </c>
      <c r="K22" s="138" t="n">
        <f aca="false">SUM(K8:K20)</f>
        <v>30</v>
      </c>
      <c r="L22" s="138" t="n">
        <f aca="false">SUM(L8:L20)</f>
        <v>30</v>
      </c>
      <c r="M22" s="138" t="n">
        <f aca="false">SUM(M8:M20)</f>
        <v>429</v>
      </c>
      <c r="N22" s="138" t="n">
        <f aca="false">SUM(N8:N20)</f>
        <v>150</v>
      </c>
      <c r="O22" s="138" t="n">
        <f aca="false">SUM(O8:O20)</f>
        <v>102</v>
      </c>
      <c r="P22" s="138" t="n">
        <f aca="false">SUM(P8:P20)</f>
        <v>21</v>
      </c>
      <c r="Q22" s="138" t="n">
        <f aca="false">SUM(Q8:Q20)</f>
        <v>20</v>
      </c>
      <c r="R22" s="138" t="n">
        <f aca="false">SUM(R8:R20)</f>
        <v>20</v>
      </c>
      <c r="S22" s="138" t="n">
        <f aca="false">SUM(S8:S20)</f>
        <v>169</v>
      </c>
      <c r="T22" s="138" t="n">
        <f aca="false">SUM(T8:T20)</f>
        <v>89</v>
      </c>
      <c r="U22" s="138" t="n">
        <f aca="false">SUM(U8:U20)</f>
        <v>439</v>
      </c>
      <c r="V22" s="138" t="n">
        <f aca="false">SUM(V8:V20)</f>
        <v>40</v>
      </c>
      <c r="W22" s="138" t="n">
        <f aca="false">SUM(W8:W20)</f>
        <v>30</v>
      </c>
      <c r="X22" s="138" t="n">
        <f aca="false">SUM(X8:X20)</f>
        <v>30</v>
      </c>
      <c r="Y22" s="138" t="n">
        <f aca="false">SUM(Y8:Y20)</f>
        <v>1018</v>
      </c>
      <c r="Z22" s="138" t="n">
        <f aca="false">SUM(Z8:Z20)</f>
        <v>322</v>
      </c>
      <c r="AA22" s="138" t="n">
        <f aca="false">SUM(AA8:AA20)</f>
        <v>30</v>
      </c>
      <c r="AB22" s="138" t="n">
        <f aca="false">SUM(AB8:AB20)</f>
        <v>30</v>
      </c>
      <c r="AC22" s="138" t="n">
        <f aca="false">SUM(AC8:AC20)</f>
        <v>63</v>
      </c>
      <c r="AD22" s="138" t="n">
        <f aca="false">SUM(AD8:AD20)</f>
        <v>52</v>
      </c>
      <c r="AE22" s="138" t="n">
        <f aca="false">SUM(AE8:AE20)</f>
        <v>814</v>
      </c>
      <c r="AF22" s="138" t="n">
        <f aca="false">SUM(AF8:AF20)</f>
        <v>506</v>
      </c>
      <c r="AG22" s="138" t="n">
        <f aca="false">SUM(AG8:AG20)</f>
        <v>361</v>
      </c>
      <c r="AH22" s="138" t="n">
        <f aca="false">SUM(AH8:AH20)</f>
        <v>361</v>
      </c>
      <c r="AI22" s="138" t="n">
        <f aca="false">SUM(AI8:AI20)</f>
        <v>974</v>
      </c>
      <c r="AJ22" s="138" t="n">
        <f aca="false">SUM(AJ8:AJ20)</f>
        <v>833</v>
      </c>
      <c r="AK22" s="138" t="n">
        <f aca="false">SUM(AK8:AK20)</f>
        <v>2910</v>
      </c>
      <c r="AL22" s="138" t="n">
        <f aca="false">SUM(AL8:AL20)</f>
        <v>2554</v>
      </c>
      <c r="AM22" s="138" t="n">
        <f aca="false">SUM(AM8:AM20)</f>
        <v>10903</v>
      </c>
      <c r="AN22" s="138" t="n">
        <f aca="false">SUM(AN8:AN20)</f>
        <v>7110</v>
      </c>
    </row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</sheetData>
  <mergeCells count="35">
    <mergeCell ref="A2:AN2"/>
    <mergeCell ref="A3:AN3"/>
    <mergeCell ref="A4:AN4"/>
    <mergeCell ref="A5:A7"/>
    <mergeCell ref="B5:B7"/>
    <mergeCell ref="C5:D5"/>
    <mergeCell ref="E5:F5"/>
    <mergeCell ref="G5:H5"/>
    <mergeCell ref="I5:N5"/>
    <mergeCell ref="O5:T5"/>
    <mergeCell ref="U5:Z5"/>
    <mergeCell ref="AA5:AB6"/>
    <mergeCell ref="AC5:AN5"/>
    <mergeCell ref="C6:C7"/>
    <mergeCell ref="D6:D7"/>
    <mergeCell ref="E6:E7"/>
    <mergeCell ref="F6:F7"/>
    <mergeCell ref="G6:G7"/>
    <mergeCell ref="H6:H7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AK6:AL6"/>
    <mergeCell ref="AM6:AN6"/>
    <mergeCell ref="A22:B22"/>
  </mergeCells>
  <conditionalFormatting sqref="D8:D19">
    <cfRule type="expression" priority="2" aboveAverage="0" equalAverage="0" bottom="0" percent="0" rank="0" text="" dxfId="0">
      <formula>D8&gt;C8</formula>
    </cfRule>
  </conditionalFormatting>
  <conditionalFormatting sqref="F8:F19">
    <cfRule type="expression" priority="3" aboveAverage="0" equalAverage="0" bottom="0" percent="0" rank="0" text="" dxfId="1">
      <formula>F8&gt;E8</formula>
    </cfRule>
  </conditionalFormatting>
  <conditionalFormatting sqref="H8:H19">
    <cfRule type="expression" priority="4" aboveAverage="0" equalAverage="0" bottom="0" percent="0" rank="0" text="" dxfId="2">
      <formula>H8&gt;G8</formula>
    </cfRule>
  </conditionalFormatting>
  <conditionalFormatting sqref="J8:J19">
    <cfRule type="expression" priority="5" aboveAverage="0" equalAverage="0" bottom="0" percent="0" rank="0" text="" dxfId="3">
      <formula>J8&gt;I8</formula>
    </cfRule>
  </conditionalFormatting>
  <conditionalFormatting sqref="L8:L19">
    <cfRule type="expression" priority="6" aboveAverage="0" equalAverage="0" bottom="0" percent="0" rank="0" text="" dxfId="4">
      <formula>L8&gt;K8</formula>
    </cfRule>
  </conditionalFormatting>
  <conditionalFormatting sqref="N8:N19">
    <cfRule type="expression" priority="7" aboveAverage="0" equalAverage="0" bottom="0" percent="0" rank="0" text="" dxfId="5">
      <formula>N8&gt;M8</formula>
    </cfRule>
  </conditionalFormatting>
  <conditionalFormatting sqref="P8:P19">
    <cfRule type="expression" priority="8" aboveAverage="0" equalAverage="0" bottom="0" percent="0" rank="0" text="" dxfId="6">
      <formula>P8&gt;O8</formula>
    </cfRule>
  </conditionalFormatting>
  <conditionalFormatting sqref="R8:R19">
    <cfRule type="expression" priority="9" aboveAverage="0" equalAverage="0" bottom="0" percent="0" rank="0" text="" dxfId="7">
      <formula>R8&gt;Q8</formula>
    </cfRule>
  </conditionalFormatting>
  <conditionalFormatting sqref="T8:T19">
    <cfRule type="expression" priority="10" aboveAverage="0" equalAverage="0" bottom="0" percent="0" rank="0" text="" dxfId="8">
      <formula>T8&gt;S8</formula>
    </cfRule>
  </conditionalFormatting>
  <conditionalFormatting sqref="V8:V19">
    <cfRule type="expression" priority="11" aboveAverage="0" equalAverage="0" bottom="0" percent="0" rank="0" text="" dxfId="9">
      <formula>V8&gt;U8</formula>
    </cfRule>
  </conditionalFormatting>
  <conditionalFormatting sqref="X8:X19">
    <cfRule type="expression" priority="12" aboveAverage="0" equalAverage="0" bottom="0" percent="0" rank="0" text="" dxfId="10">
      <formula>X8&gt;W8</formula>
    </cfRule>
  </conditionalFormatting>
  <conditionalFormatting sqref="Z8:Z19">
    <cfRule type="expression" priority="13" aboveAverage="0" equalAverage="0" bottom="0" percent="0" rank="0" text="" dxfId="11">
      <formula>Z8&gt;Y8</formula>
    </cfRule>
  </conditionalFormatting>
  <conditionalFormatting sqref="AB8:AB19">
    <cfRule type="expression" priority="14" aboveAverage="0" equalAverage="0" bottom="0" percent="0" rank="0" text="" dxfId="12">
      <formula>AB8&gt;AA8</formula>
    </cfRule>
  </conditionalFormatting>
  <conditionalFormatting sqref="AD8:AD19">
    <cfRule type="expression" priority="15" aboveAverage="0" equalAverage="0" bottom="0" percent="0" rank="0" text="" dxfId="13">
      <formula>AD8&gt;AC8</formula>
    </cfRule>
  </conditionalFormatting>
  <conditionalFormatting sqref="AF8:AF19">
    <cfRule type="expression" priority="16" aboveAverage="0" equalAverage="0" bottom="0" percent="0" rank="0" text="" dxfId="14">
      <formula>AF8&gt;AE8</formula>
    </cfRule>
  </conditionalFormatting>
  <conditionalFormatting sqref="AH8:AH19">
    <cfRule type="expression" priority="17" aboveAverage="0" equalAverage="0" bottom="0" percent="0" rank="0" text="" dxfId="15">
      <formula>AH8&gt;AG8</formula>
    </cfRule>
  </conditionalFormatting>
  <conditionalFormatting sqref="AJ8:AJ19">
    <cfRule type="expression" priority="18" aboveAverage="0" equalAverage="0" bottom="0" percent="0" rank="0" text="" dxfId="16">
      <formula>AJ8&gt;AI8</formula>
    </cfRule>
  </conditionalFormatting>
  <conditionalFormatting sqref="AL8:AL19">
    <cfRule type="expression" priority="19" aboveAverage="0" equalAverage="0" bottom="0" percent="0" rank="0" text="" dxfId="17">
      <formula>AL8&gt;AK8</formula>
    </cfRule>
  </conditionalFormatting>
  <conditionalFormatting sqref="AN8:AN19">
    <cfRule type="expression" priority="20" aboveAverage="0" equalAverage="0" bottom="0" percent="0" rank="0" text="" dxfId="18">
      <formula>AN8&gt;AM8</formula>
    </cfRule>
  </conditionalFormatting>
  <conditionalFormatting sqref="D9">
    <cfRule type="expression" priority="21" aboveAverage="0" equalAverage="0" bottom="0" percent="0" rank="0" text="" dxfId="19">
      <formula>D9&gt;C9</formula>
    </cfRule>
  </conditionalFormatting>
  <conditionalFormatting sqref="F9">
    <cfRule type="expression" priority="22" aboveAverage="0" equalAverage="0" bottom="0" percent="0" rank="0" text="" dxfId="20">
      <formula>F9&gt;E9</formula>
    </cfRule>
  </conditionalFormatting>
  <conditionalFormatting sqref="H9">
    <cfRule type="expression" priority="23" aboveAverage="0" equalAverage="0" bottom="0" percent="0" rank="0" text="" dxfId="21">
      <formula>H9&gt;G9</formula>
    </cfRule>
  </conditionalFormatting>
  <conditionalFormatting sqref="J9">
    <cfRule type="expression" priority="24" aboveAverage="0" equalAverage="0" bottom="0" percent="0" rank="0" text="" dxfId="22">
      <formula>J9&gt;I9</formula>
    </cfRule>
  </conditionalFormatting>
  <conditionalFormatting sqref="L9">
    <cfRule type="expression" priority="25" aboveAverage="0" equalAverage="0" bottom="0" percent="0" rank="0" text="" dxfId="23">
      <formula>L9&gt;K9</formula>
    </cfRule>
  </conditionalFormatting>
  <conditionalFormatting sqref="N9">
    <cfRule type="expression" priority="26" aboveAverage="0" equalAverage="0" bottom="0" percent="0" rank="0" text="" dxfId="24">
      <formula>N9&gt;M9</formula>
    </cfRule>
  </conditionalFormatting>
  <conditionalFormatting sqref="P9">
    <cfRule type="expression" priority="27" aboveAverage="0" equalAverage="0" bottom="0" percent="0" rank="0" text="" dxfId="25">
      <formula>P9&gt;O9</formula>
    </cfRule>
  </conditionalFormatting>
  <conditionalFormatting sqref="R9">
    <cfRule type="expression" priority="28" aboveAverage="0" equalAverage="0" bottom="0" percent="0" rank="0" text="" dxfId="26">
      <formula>R9&gt;Q9</formula>
    </cfRule>
  </conditionalFormatting>
  <conditionalFormatting sqref="T9">
    <cfRule type="expression" priority="29" aboveAverage="0" equalAverage="0" bottom="0" percent="0" rank="0" text="" dxfId="27">
      <formula>T9&gt;S9</formula>
    </cfRule>
  </conditionalFormatting>
  <conditionalFormatting sqref="V9">
    <cfRule type="expression" priority="30" aboveAverage="0" equalAverage="0" bottom="0" percent="0" rank="0" text="" dxfId="28">
      <formula>V9&gt;U9</formula>
    </cfRule>
  </conditionalFormatting>
  <conditionalFormatting sqref="X9">
    <cfRule type="expression" priority="31" aboveAverage="0" equalAverage="0" bottom="0" percent="0" rank="0" text="" dxfId="29">
      <formula>X9&gt;W9</formula>
    </cfRule>
  </conditionalFormatting>
  <conditionalFormatting sqref="Z9">
    <cfRule type="expression" priority="32" aboveAverage="0" equalAverage="0" bottom="0" percent="0" rank="0" text="" dxfId="30">
      <formula>Z9&gt;Y9</formula>
    </cfRule>
  </conditionalFormatting>
  <conditionalFormatting sqref="AB9">
    <cfRule type="expression" priority="33" aboveAverage="0" equalAverage="0" bottom="0" percent="0" rank="0" text="" dxfId="31">
      <formula>AB9&gt;AA9</formula>
    </cfRule>
  </conditionalFormatting>
  <conditionalFormatting sqref="AD9">
    <cfRule type="expression" priority="34" aboveAverage="0" equalAverage="0" bottom="0" percent="0" rank="0" text="" dxfId="32">
      <formula>AD9&gt;AC9</formula>
    </cfRule>
  </conditionalFormatting>
  <conditionalFormatting sqref="AF9">
    <cfRule type="expression" priority="35" aboveAverage="0" equalAverage="0" bottom="0" percent="0" rank="0" text="" dxfId="33">
      <formula>AF9&gt;AE9</formula>
    </cfRule>
  </conditionalFormatting>
  <conditionalFormatting sqref="AH9">
    <cfRule type="expression" priority="36" aboveAverage="0" equalAverage="0" bottom="0" percent="0" rank="0" text="" dxfId="34">
      <formula>AH9&gt;AG9</formula>
    </cfRule>
  </conditionalFormatting>
  <conditionalFormatting sqref="AJ9">
    <cfRule type="expression" priority="37" aboveAverage="0" equalAverage="0" bottom="0" percent="0" rank="0" text="" dxfId="35">
      <formula>AJ9&gt;AI9</formula>
    </cfRule>
  </conditionalFormatting>
  <conditionalFormatting sqref="AL9">
    <cfRule type="expression" priority="38" aboveAverage="0" equalAverage="0" bottom="0" percent="0" rank="0" text="" dxfId="36">
      <formula>AL9&gt;AK9</formula>
    </cfRule>
  </conditionalFormatting>
  <conditionalFormatting sqref="AN9">
    <cfRule type="expression" priority="39" aboveAverage="0" equalAverage="0" bottom="0" percent="0" rank="0" text="" dxfId="37">
      <formula>AN9&gt;AM9</formula>
    </cfRule>
  </conditionalFormatting>
  <conditionalFormatting sqref="D10">
    <cfRule type="expression" priority="40" aboveAverage="0" equalAverage="0" bottom="0" percent="0" rank="0" text="" dxfId="38">
      <formula>D10&gt;C10</formula>
    </cfRule>
  </conditionalFormatting>
  <conditionalFormatting sqref="F10">
    <cfRule type="expression" priority="41" aboveAverage="0" equalAverage="0" bottom="0" percent="0" rank="0" text="" dxfId="39">
      <formula>F10&gt;E10</formula>
    </cfRule>
  </conditionalFormatting>
  <conditionalFormatting sqref="H10">
    <cfRule type="expression" priority="42" aboveAverage="0" equalAverage="0" bottom="0" percent="0" rank="0" text="" dxfId="40">
      <formula>H10&gt;G10</formula>
    </cfRule>
  </conditionalFormatting>
  <conditionalFormatting sqref="J10">
    <cfRule type="expression" priority="43" aboveAverage="0" equalAverage="0" bottom="0" percent="0" rank="0" text="" dxfId="41">
      <formula>J10&gt;I10</formula>
    </cfRule>
  </conditionalFormatting>
  <conditionalFormatting sqref="L10">
    <cfRule type="expression" priority="44" aboveAverage="0" equalAverage="0" bottom="0" percent="0" rank="0" text="" dxfId="42">
      <formula>L10&gt;K10</formula>
    </cfRule>
  </conditionalFormatting>
  <conditionalFormatting sqref="N10">
    <cfRule type="expression" priority="45" aboveAverage="0" equalAverage="0" bottom="0" percent="0" rank="0" text="" dxfId="43">
      <formula>N10&gt;M10</formula>
    </cfRule>
  </conditionalFormatting>
  <conditionalFormatting sqref="P10">
    <cfRule type="expression" priority="46" aboveAverage="0" equalAverage="0" bottom="0" percent="0" rank="0" text="" dxfId="44">
      <formula>P10&gt;O10</formula>
    </cfRule>
  </conditionalFormatting>
  <conditionalFormatting sqref="R10">
    <cfRule type="expression" priority="47" aboveAverage="0" equalAverage="0" bottom="0" percent="0" rank="0" text="" dxfId="45">
      <formula>R10&gt;Q10</formula>
    </cfRule>
  </conditionalFormatting>
  <conditionalFormatting sqref="T10">
    <cfRule type="expression" priority="48" aboveAverage="0" equalAverage="0" bottom="0" percent="0" rank="0" text="" dxfId="46">
      <formula>T10&gt;S10</formula>
    </cfRule>
  </conditionalFormatting>
  <conditionalFormatting sqref="V10">
    <cfRule type="expression" priority="49" aboveAverage="0" equalAverage="0" bottom="0" percent="0" rank="0" text="" dxfId="47">
      <formula>V10&gt;U10</formula>
    </cfRule>
  </conditionalFormatting>
  <conditionalFormatting sqref="X10">
    <cfRule type="expression" priority="50" aboveAverage="0" equalAverage="0" bottom="0" percent="0" rank="0" text="" dxfId="48">
      <formula>X10&gt;W10</formula>
    </cfRule>
  </conditionalFormatting>
  <conditionalFormatting sqref="Z10">
    <cfRule type="expression" priority="51" aboveAverage="0" equalAverage="0" bottom="0" percent="0" rank="0" text="" dxfId="49">
      <formula>Z10&gt;Y10</formula>
    </cfRule>
  </conditionalFormatting>
  <conditionalFormatting sqref="AB10">
    <cfRule type="expression" priority="52" aboveAverage="0" equalAverage="0" bottom="0" percent="0" rank="0" text="" dxfId="50">
      <formula>AB10&gt;AA10</formula>
    </cfRule>
  </conditionalFormatting>
  <conditionalFormatting sqref="AD10">
    <cfRule type="expression" priority="53" aboveAverage="0" equalAverage="0" bottom="0" percent="0" rank="0" text="" dxfId="51">
      <formula>AD10&gt;AC10</formula>
    </cfRule>
  </conditionalFormatting>
  <conditionalFormatting sqref="AF10">
    <cfRule type="expression" priority="54" aboveAverage="0" equalAverage="0" bottom="0" percent="0" rank="0" text="" dxfId="52">
      <formula>AF10&gt;AE10</formula>
    </cfRule>
  </conditionalFormatting>
  <conditionalFormatting sqref="AH10">
    <cfRule type="expression" priority="55" aboveAverage="0" equalAverage="0" bottom="0" percent="0" rank="0" text="" dxfId="53">
      <formula>AH10&gt;AG10</formula>
    </cfRule>
  </conditionalFormatting>
  <conditionalFormatting sqref="AJ10">
    <cfRule type="expression" priority="56" aboveAverage="0" equalAverage="0" bottom="0" percent="0" rank="0" text="" dxfId="54">
      <formula>AJ10&gt;AI10</formula>
    </cfRule>
  </conditionalFormatting>
  <conditionalFormatting sqref="AL10">
    <cfRule type="expression" priority="57" aboveAverage="0" equalAverage="0" bottom="0" percent="0" rank="0" text="" dxfId="55">
      <formula>AL10&gt;AK10</formula>
    </cfRule>
  </conditionalFormatting>
  <conditionalFormatting sqref="AN10">
    <cfRule type="expression" priority="58" aboveAverage="0" equalAverage="0" bottom="0" percent="0" rank="0" text="" dxfId="56">
      <formula>AN10&gt;AM10</formula>
    </cfRule>
  </conditionalFormatting>
  <conditionalFormatting sqref="D11">
    <cfRule type="expression" priority="59" aboveAverage="0" equalAverage="0" bottom="0" percent="0" rank="0" text="" dxfId="57">
      <formula>D11&gt;C11</formula>
    </cfRule>
  </conditionalFormatting>
  <conditionalFormatting sqref="F11">
    <cfRule type="expression" priority="60" aboveAverage="0" equalAverage="0" bottom="0" percent="0" rank="0" text="" dxfId="58">
      <formula>F11&gt;E11</formula>
    </cfRule>
  </conditionalFormatting>
  <conditionalFormatting sqref="H11">
    <cfRule type="expression" priority="61" aboveAverage="0" equalAverage="0" bottom="0" percent="0" rank="0" text="" dxfId="59">
      <formula>H11&gt;G11</formula>
    </cfRule>
  </conditionalFormatting>
  <conditionalFormatting sqref="J11">
    <cfRule type="expression" priority="62" aboveAverage="0" equalAverage="0" bottom="0" percent="0" rank="0" text="" dxfId="60">
      <formula>J11&gt;I11</formula>
    </cfRule>
  </conditionalFormatting>
  <conditionalFormatting sqref="L11">
    <cfRule type="expression" priority="63" aboveAverage="0" equalAverage="0" bottom="0" percent="0" rank="0" text="" dxfId="61">
      <formula>L11&gt;K11</formula>
    </cfRule>
  </conditionalFormatting>
  <conditionalFormatting sqref="N11">
    <cfRule type="expression" priority="64" aboveAverage="0" equalAverage="0" bottom="0" percent="0" rank="0" text="" dxfId="62">
      <formula>N11&gt;M11</formula>
    </cfRule>
  </conditionalFormatting>
  <conditionalFormatting sqref="P11">
    <cfRule type="expression" priority="65" aboveAverage="0" equalAverage="0" bottom="0" percent="0" rank="0" text="" dxfId="63">
      <formula>P11&gt;O11</formula>
    </cfRule>
  </conditionalFormatting>
  <conditionalFormatting sqref="R11">
    <cfRule type="expression" priority="66" aboveAverage="0" equalAverage="0" bottom="0" percent="0" rank="0" text="" dxfId="64">
      <formula>R11&gt;Q11</formula>
    </cfRule>
  </conditionalFormatting>
  <conditionalFormatting sqref="T11">
    <cfRule type="expression" priority="67" aboveAverage="0" equalAverage="0" bottom="0" percent="0" rank="0" text="" dxfId="65">
      <formula>T11&gt;S11</formula>
    </cfRule>
  </conditionalFormatting>
  <conditionalFormatting sqref="V11">
    <cfRule type="expression" priority="68" aboveAverage="0" equalAverage="0" bottom="0" percent="0" rank="0" text="" dxfId="66">
      <formula>V11&gt;U11</formula>
    </cfRule>
  </conditionalFormatting>
  <conditionalFormatting sqref="X11">
    <cfRule type="expression" priority="69" aboveAverage="0" equalAverage="0" bottom="0" percent="0" rank="0" text="" dxfId="67">
      <formula>X11&gt;W11</formula>
    </cfRule>
  </conditionalFormatting>
  <conditionalFormatting sqref="Z11">
    <cfRule type="expression" priority="70" aboveAverage="0" equalAverage="0" bottom="0" percent="0" rank="0" text="" dxfId="68">
      <formula>Z11&gt;Y11</formula>
    </cfRule>
  </conditionalFormatting>
  <conditionalFormatting sqref="AB11">
    <cfRule type="expression" priority="71" aboveAverage="0" equalAverage="0" bottom="0" percent="0" rank="0" text="" dxfId="69">
      <formula>AB11&gt;AA11</formula>
    </cfRule>
  </conditionalFormatting>
  <conditionalFormatting sqref="AD11">
    <cfRule type="expression" priority="72" aboveAverage="0" equalAverage="0" bottom="0" percent="0" rank="0" text="" dxfId="70">
      <formula>AD11&gt;AC11</formula>
    </cfRule>
  </conditionalFormatting>
  <conditionalFormatting sqref="AF11">
    <cfRule type="expression" priority="73" aboveAverage="0" equalAverage="0" bottom="0" percent="0" rank="0" text="" dxfId="71">
      <formula>AF11&gt;AE11</formula>
    </cfRule>
  </conditionalFormatting>
  <conditionalFormatting sqref="AH11">
    <cfRule type="expression" priority="74" aboveAverage="0" equalAverage="0" bottom="0" percent="0" rank="0" text="" dxfId="72">
      <formula>AH11&gt;AG11</formula>
    </cfRule>
  </conditionalFormatting>
  <conditionalFormatting sqref="AJ11">
    <cfRule type="expression" priority="75" aboveAverage="0" equalAverage="0" bottom="0" percent="0" rank="0" text="" dxfId="73">
      <formula>AJ11&gt;AI11</formula>
    </cfRule>
  </conditionalFormatting>
  <conditionalFormatting sqref="AL11">
    <cfRule type="expression" priority="76" aboveAverage="0" equalAverage="0" bottom="0" percent="0" rank="0" text="" dxfId="74">
      <formula>AL11&gt;AK11</formula>
    </cfRule>
  </conditionalFormatting>
  <conditionalFormatting sqref="AN11">
    <cfRule type="expression" priority="77" aboveAverage="0" equalAverage="0" bottom="0" percent="0" rank="0" text="" dxfId="75">
      <formula>AN11&gt;AM11</formula>
    </cfRule>
  </conditionalFormatting>
  <conditionalFormatting sqref="D12">
    <cfRule type="expression" priority="78" aboveAverage="0" equalAverage="0" bottom="0" percent="0" rank="0" text="" dxfId="76">
      <formula>D12&gt;C12</formula>
    </cfRule>
  </conditionalFormatting>
  <conditionalFormatting sqref="F12">
    <cfRule type="expression" priority="79" aboveAverage="0" equalAverage="0" bottom="0" percent="0" rank="0" text="" dxfId="77">
      <formula>F12&gt;E12</formula>
    </cfRule>
  </conditionalFormatting>
  <conditionalFormatting sqref="H12">
    <cfRule type="expression" priority="80" aboveAverage="0" equalAverage="0" bottom="0" percent="0" rank="0" text="" dxfId="78">
      <formula>H12&gt;G12</formula>
    </cfRule>
  </conditionalFormatting>
  <conditionalFormatting sqref="J12">
    <cfRule type="expression" priority="81" aboveAverage="0" equalAverage="0" bottom="0" percent="0" rank="0" text="" dxfId="79">
      <formula>J12&gt;I12</formula>
    </cfRule>
  </conditionalFormatting>
  <conditionalFormatting sqref="L12">
    <cfRule type="expression" priority="82" aboveAverage="0" equalAverage="0" bottom="0" percent="0" rank="0" text="" dxfId="80">
      <formula>L12&gt;K12</formula>
    </cfRule>
  </conditionalFormatting>
  <conditionalFormatting sqref="N12">
    <cfRule type="expression" priority="83" aboveAverage="0" equalAverage="0" bottom="0" percent="0" rank="0" text="" dxfId="81">
      <formula>N12&gt;M12</formula>
    </cfRule>
  </conditionalFormatting>
  <conditionalFormatting sqref="P12">
    <cfRule type="expression" priority="84" aboveAverage="0" equalAverage="0" bottom="0" percent="0" rank="0" text="" dxfId="82">
      <formula>P12&gt;O12</formula>
    </cfRule>
  </conditionalFormatting>
  <conditionalFormatting sqref="R12">
    <cfRule type="expression" priority="85" aboveAverage="0" equalAverage="0" bottom="0" percent="0" rank="0" text="" dxfId="83">
      <formula>R12&gt;Q12</formula>
    </cfRule>
  </conditionalFormatting>
  <conditionalFormatting sqref="T12">
    <cfRule type="expression" priority="86" aboveAverage="0" equalAverage="0" bottom="0" percent="0" rank="0" text="" dxfId="84">
      <formula>T12&gt;S12</formula>
    </cfRule>
  </conditionalFormatting>
  <conditionalFormatting sqref="V12">
    <cfRule type="expression" priority="87" aboveAverage="0" equalAverage="0" bottom="0" percent="0" rank="0" text="" dxfId="85">
      <formula>V12&gt;U12</formula>
    </cfRule>
  </conditionalFormatting>
  <conditionalFormatting sqref="X12">
    <cfRule type="expression" priority="88" aboveAverage="0" equalAverage="0" bottom="0" percent="0" rank="0" text="" dxfId="86">
      <formula>X12&gt;W12</formula>
    </cfRule>
  </conditionalFormatting>
  <conditionalFormatting sqref="Z12">
    <cfRule type="expression" priority="89" aboveAverage="0" equalAverage="0" bottom="0" percent="0" rank="0" text="" dxfId="87">
      <formula>Z12&gt;Y12</formula>
    </cfRule>
  </conditionalFormatting>
  <conditionalFormatting sqref="AB12">
    <cfRule type="expression" priority="90" aboveAverage="0" equalAverage="0" bottom="0" percent="0" rank="0" text="" dxfId="88">
      <formula>AB12&gt;AA12</formula>
    </cfRule>
  </conditionalFormatting>
  <conditionalFormatting sqref="AD12">
    <cfRule type="expression" priority="91" aboveAverage="0" equalAverage="0" bottom="0" percent="0" rank="0" text="" dxfId="89">
      <formula>AD12&gt;AC12</formula>
    </cfRule>
  </conditionalFormatting>
  <conditionalFormatting sqref="AF12">
    <cfRule type="expression" priority="92" aboveAverage="0" equalAverage="0" bottom="0" percent="0" rank="0" text="" dxfId="90">
      <formula>AF12&gt;AE12</formula>
    </cfRule>
  </conditionalFormatting>
  <conditionalFormatting sqref="AH12">
    <cfRule type="expression" priority="93" aboveAverage="0" equalAverage="0" bottom="0" percent="0" rank="0" text="" dxfId="91">
      <formula>AH12&gt;AG12</formula>
    </cfRule>
  </conditionalFormatting>
  <conditionalFormatting sqref="AJ12">
    <cfRule type="expression" priority="94" aboveAverage="0" equalAverage="0" bottom="0" percent="0" rank="0" text="" dxfId="92">
      <formula>AJ12&gt;AI12</formula>
    </cfRule>
  </conditionalFormatting>
  <conditionalFormatting sqref="AL12">
    <cfRule type="expression" priority="95" aboveAverage="0" equalAverage="0" bottom="0" percent="0" rank="0" text="" dxfId="93">
      <formula>AL12&gt;AK12</formula>
    </cfRule>
  </conditionalFormatting>
  <conditionalFormatting sqref="AN12">
    <cfRule type="expression" priority="96" aboveAverage="0" equalAverage="0" bottom="0" percent="0" rank="0" text="" dxfId="94">
      <formula>AN12&gt;AM12</formula>
    </cfRule>
  </conditionalFormatting>
  <conditionalFormatting sqref="D13 F13 H13 J13 L13 N13 P13 R13 T13 V13 X13 Z13 AB13 AD13 AF13 AH13 AJ13 AL13 AN13">
    <cfRule type="expression" priority="97" aboveAverage="0" equalAverage="0" bottom="0" percent="0" rank="0" text="" dxfId="95">
      <formula>D13&gt;C13</formula>
    </cfRule>
  </conditionalFormatting>
  <conditionalFormatting sqref="D16">
    <cfRule type="expression" priority="98" aboveAverage="0" equalAverage="0" bottom="0" percent="0" rank="0" text="" dxfId="96">
      <formula>D16&gt;C16</formula>
    </cfRule>
  </conditionalFormatting>
  <conditionalFormatting sqref="F16">
    <cfRule type="expression" priority="99" aboveAverage="0" equalAverage="0" bottom="0" percent="0" rank="0" text="" dxfId="97">
      <formula>F16&gt;E16</formula>
    </cfRule>
  </conditionalFormatting>
  <conditionalFormatting sqref="H16">
    <cfRule type="expression" priority="100" aboveAverage="0" equalAverage="0" bottom="0" percent="0" rank="0" text="" dxfId="98">
      <formula>H16&gt;G16</formula>
    </cfRule>
  </conditionalFormatting>
  <conditionalFormatting sqref="J16">
    <cfRule type="expression" priority="101" aboveAverage="0" equalAverage="0" bottom="0" percent="0" rank="0" text="" dxfId="99">
      <formula>J16&gt;I16</formula>
    </cfRule>
  </conditionalFormatting>
  <conditionalFormatting sqref="L16">
    <cfRule type="expression" priority="102" aboveAverage="0" equalAverage="0" bottom="0" percent="0" rank="0" text="" dxfId="100">
      <formula>L16&gt;K16</formula>
    </cfRule>
  </conditionalFormatting>
  <conditionalFormatting sqref="N16">
    <cfRule type="expression" priority="103" aboveAverage="0" equalAverage="0" bottom="0" percent="0" rank="0" text="" dxfId="101">
      <formula>N16&gt;M16</formula>
    </cfRule>
  </conditionalFormatting>
  <conditionalFormatting sqref="P16">
    <cfRule type="expression" priority="104" aboveAverage="0" equalAverage="0" bottom="0" percent="0" rank="0" text="" dxfId="102">
      <formula>P16&gt;O16</formula>
    </cfRule>
  </conditionalFormatting>
  <conditionalFormatting sqref="R16">
    <cfRule type="expression" priority="105" aboveAverage="0" equalAverage="0" bottom="0" percent="0" rank="0" text="" dxfId="103">
      <formula>R16&gt;Q16</formula>
    </cfRule>
  </conditionalFormatting>
  <conditionalFormatting sqref="T16">
    <cfRule type="expression" priority="106" aboveAverage="0" equalAverage="0" bottom="0" percent="0" rank="0" text="" dxfId="104">
      <formula>T16&gt;S16</formula>
    </cfRule>
  </conditionalFormatting>
  <conditionalFormatting sqref="V16">
    <cfRule type="expression" priority="107" aboveAverage="0" equalAverage="0" bottom="0" percent="0" rank="0" text="" dxfId="105">
      <formula>V16&gt;U16</formula>
    </cfRule>
  </conditionalFormatting>
  <conditionalFormatting sqref="X16">
    <cfRule type="expression" priority="108" aboveAverage="0" equalAverage="0" bottom="0" percent="0" rank="0" text="" dxfId="106">
      <formula>X16&gt;W16</formula>
    </cfRule>
  </conditionalFormatting>
  <conditionalFormatting sqref="Z16">
    <cfRule type="expression" priority="109" aboveAverage="0" equalAverage="0" bottom="0" percent="0" rank="0" text="" dxfId="107">
      <formula>Z16&gt;Y16</formula>
    </cfRule>
  </conditionalFormatting>
  <conditionalFormatting sqref="AB16">
    <cfRule type="expression" priority="110" aboveAverage="0" equalAverage="0" bottom="0" percent="0" rank="0" text="" dxfId="108">
      <formula>AB16&gt;AA16</formula>
    </cfRule>
  </conditionalFormatting>
  <conditionalFormatting sqref="AD16">
    <cfRule type="expression" priority="111" aboveAverage="0" equalAverage="0" bottom="0" percent="0" rank="0" text="" dxfId="109">
      <formula>AD16&gt;AC16</formula>
    </cfRule>
  </conditionalFormatting>
  <conditionalFormatting sqref="AF16">
    <cfRule type="expression" priority="112" aboveAverage="0" equalAverage="0" bottom="0" percent="0" rank="0" text="" dxfId="110">
      <formula>AF16&gt;AE16</formula>
    </cfRule>
  </conditionalFormatting>
  <conditionalFormatting sqref="AH16">
    <cfRule type="expression" priority="113" aboveAverage="0" equalAverage="0" bottom="0" percent="0" rank="0" text="" dxfId="111">
      <formula>AH16&gt;AG16</formula>
    </cfRule>
  </conditionalFormatting>
  <conditionalFormatting sqref="AJ16">
    <cfRule type="expression" priority="114" aboveAverage="0" equalAverage="0" bottom="0" percent="0" rank="0" text="" dxfId="112">
      <formula>AJ16&gt;AI16</formula>
    </cfRule>
  </conditionalFormatting>
  <conditionalFormatting sqref="AL16">
    <cfRule type="expression" priority="115" aboveAverage="0" equalAverage="0" bottom="0" percent="0" rank="0" text="" dxfId="113">
      <formula>AL16&gt;AK16</formula>
    </cfRule>
  </conditionalFormatting>
  <conditionalFormatting sqref="AN16">
    <cfRule type="expression" priority="116" aboveAverage="0" equalAverage="0" bottom="0" percent="0" rank="0" text="" dxfId="114">
      <formula>AN16&gt;AM16</formula>
    </cfRule>
  </conditionalFormatting>
  <conditionalFormatting sqref="D17">
    <cfRule type="expression" priority="117" aboveAverage="0" equalAverage="0" bottom="0" percent="0" rank="0" text="" dxfId="115">
      <formula>D17&gt;C17</formula>
    </cfRule>
  </conditionalFormatting>
  <conditionalFormatting sqref="F17">
    <cfRule type="expression" priority="118" aboveAverage="0" equalAverage="0" bottom="0" percent="0" rank="0" text="" dxfId="116">
      <formula>F17&gt;E17</formula>
    </cfRule>
  </conditionalFormatting>
  <conditionalFormatting sqref="H17">
    <cfRule type="expression" priority="119" aboveAverage="0" equalAverage="0" bottom="0" percent="0" rank="0" text="" dxfId="117">
      <formula>H17&gt;G17</formula>
    </cfRule>
  </conditionalFormatting>
  <conditionalFormatting sqref="J17">
    <cfRule type="expression" priority="120" aboveAverage="0" equalAverage="0" bottom="0" percent="0" rank="0" text="" dxfId="118">
      <formula>J17&gt;I17</formula>
    </cfRule>
  </conditionalFormatting>
  <conditionalFormatting sqref="L17">
    <cfRule type="expression" priority="121" aboveAverage="0" equalAverage="0" bottom="0" percent="0" rank="0" text="" dxfId="119">
      <formula>L17&gt;K17</formula>
    </cfRule>
  </conditionalFormatting>
  <conditionalFormatting sqref="N17">
    <cfRule type="expression" priority="122" aboveAverage="0" equalAverage="0" bottom="0" percent="0" rank="0" text="" dxfId="120">
      <formula>N17&gt;M17</formula>
    </cfRule>
  </conditionalFormatting>
  <conditionalFormatting sqref="P17">
    <cfRule type="expression" priority="123" aboveAverage="0" equalAverage="0" bottom="0" percent="0" rank="0" text="" dxfId="0">
      <formula>P17&gt;O17</formula>
    </cfRule>
  </conditionalFormatting>
  <conditionalFormatting sqref="R17">
    <cfRule type="expression" priority="124" aboveAverage="0" equalAverage="0" bottom="0" percent="0" rank="0" text="" dxfId="1">
      <formula>R17&gt;Q17</formula>
    </cfRule>
  </conditionalFormatting>
  <conditionalFormatting sqref="T17">
    <cfRule type="expression" priority="125" aboveAverage="0" equalAverage="0" bottom="0" percent="0" rank="0" text="" dxfId="2">
      <formula>T17&gt;S17</formula>
    </cfRule>
  </conditionalFormatting>
  <conditionalFormatting sqref="V17">
    <cfRule type="expression" priority="126" aboveAverage="0" equalAverage="0" bottom="0" percent="0" rank="0" text="" dxfId="3">
      <formula>V17&gt;U17</formula>
    </cfRule>
  </conditionalFormatting>
  <conditionalFormatting sqref="X17">
    <cfRule type="expression" priority="127" aboveAverage="0" equalAverage="0" bottom="0" percent="0" rank="0" text="" dxfId="4">
      <formula>X17&gt;W17</formula>
    </cfRule>
  </conditionalFormatting>
  <conditionalFormatting sqref="Z17:AA17">
    <cfRule type="expression" priority="128" aboveAverage="0" equalAverage="0" bottom="0" percent="0" rank="0" text="" dxfId="5">
      <formula>Z17&gt;Y17</formula>
    </cfRule>
  </conditionalFormatting>
  <conditionalFormatting sqref="AB17">
    <cfRule type="expression" priority="129" aboveAverage="0" equalAverage="0" bottom="0" percent="0" rank="0" text="" dxfId="6">
      <formula>AB17&gt;AA17</formula>
    </cfRule>
  </conditionalFormatting>
  <conditionalFormatting sqref="AD17">
    <cfRule type="expression" priority="130" aboveAverage="0" equalAverage="0" bottom="0" percent="0" rank="0" text="" dxfId="7">
      <formula>AD17&gt;AC17</formula>
    </cfRule>
  </conditionalFormatting>
  <conditionalFormatting sqref="AF17:AG17">
    <cfRule type="expression" priority="131" aboveAverage="0" equalAverage="0" bottom="0" percent="0" rank="0" text="" dxfId="8">
      <formula>AF17&gt;AE17</formula>
    </cfRule>
  </conditionalFormatting>
  <conditionalFormatting sqref="AH17">
    <cfRule type="expression" priority="132" aboveAverage="0" equalAverage="0" bottom="0" percent="0" rank="0" text="" dxfId="9">
      <formula>AH17&gt;AG17</formula>
    </cfRule>
  </conditionalFormatting>
  <conditionalFormatting sqref="AJ17">
    <cfRule type="expression" priority="133" aboveAverage="0" equalAverage="0" bottom="0" percent="0" rank="0" text="" dxfId="10">
      <formula>AJ17&gt;AI17</formula>
    </cfRule>
  </conditionalFormatting>
  <conditionalFormatting sqref="AL17">
    <cfRule type="expression" priority="134" aboveAverage="0" equalAverage="0" bottom="0" percent="0" rank="0" text="" dxfId="11">
      <formula>AL17&gt;AK17</formula>
    </cfRule>
  </conditionalFormatting>
  <conditionalFormatting sqref="AN17">
    <cfRule type="expression" priority="135" aboveAverage="0" equalAverage="0" bottom="0" percent="0" rank="0" text="" dxfId="12">
      <formula>AN17&gt;AM17</formula>
    </cfRule>
  </conditionalFormatting>
  <conditionalFormatting sqref="D18">
    <cfRule type="expression" priority="136" aboveAverage="0" equalAverage="0" bottom="0" percent="0" rank="0" text="" dxfId="13">
      <formula>D18&gt;C18</formula>
    </cfRule>
  </conditionalFormatting>
  <conditionalFormatting sqref="F18">
    <cfRule type="expression" priority="137" aboveAverage="0" equalAverage="0" bottom="0" percent="0" rank="0" text="" dxfId="14">
      <formula>F18&gt;E18</formula>
    </cfRule>
  </conditionalFormatting>
  <conditionalFormatting sqref="H18">
    <cfRule type="expression" priority="138" aboveAverage="0" equalAverage="0" bottom="0" percent="0" rank="0" text="" dxfId="15">
      <formula>H18&gt;G18</formula>
    </cfRule>
  </conditionalFormatting>
  <conditionalFormatting sqref="J18">
    <cfRule type="expression" priority="139" aboveAverage="0" equalAverage="0" bottom="0" percent="0" rank="0" text="" dxfId="16">
      <formula>J18&gt;I18</formula>
    </cfRule>
  </conditionalFormatting>
  <conditionalFormatting sqref="L18">
    <cfRule type="expression" priority="140" aboveAverage="0" equalAverage="0" bottom="0" percent="0" rank="0" text="" dxfId="17">
      <formula>L18&gt;K18</formula>
    </cfRule>
  </conditionalFormatting>
  <conditionalFormatting sqref="N18">
    <cfRule type="expression" priority="141" aboveAverage="0" equalAverage="0" bottom="0" percent="0" rank="0" text="" dxfId="18">
      <formula>N18&gt;M18</formula>
    </cfRule>
  </conditionalFormatting>
  <conditionalFormatting sqref="P18">
    <cfRule type="expression" priority="142" aboveAverage="0" equalAverage="0" bottom="0" percent="0" rank="0" text="" dxfId="19">
      <formula>P18&gt;O18</formula>
    </cfRule>
  </conditionalFormatting>
  <conditionalFormatting sqref="R18">
    <cfRule type="expression" priority="143" aboveAverage="0" equalAverage="0" bottom="0" percent="0" rank="0" text="" dxfId="20">
      <formula>R18&gt;Q18</formula>
    </cfRule>
  </conditionalFormatting>
  <conditionalFormatting sqref="T18">
    <cfRule type="expression" priority="144" aboveAverage="0" equalAverage="0" bottom="0" percent="0" rank="0" text="" dxfId="21">
      <formula>T18&gt;S18</formula>
    </cfRule>
  </conditionalFormatting>
  <conditionalFormatting sqref="V18">
    <cfRule type="expression" priority="145" aboveAverage="0" equalAverage="0" bottom="0" percent="0" rank="0" text="" dxfId="22">
      <formula>V18&gt;U18</formula>
    </cfRule>
  </conditionalFormatting>
  <conditionalFormatting sqref="X18">
    <cfRule type="expression" priority="146" aboveAverage="0" equalAverage="0" bottom="0" percent="0" rank="0" text="" dxfId="23">
      <formula>X18&gt;W18</formula>
    </cfRule>
  </conditionalFormatting>
  <conditionalFormatting sqref="Z18">
    <cfRule type="expression" priority="147" aboveAverage="0" equalAverage="0" bottom="0" percent="0" rank="0" text="" dxfId="24">
      <formula>Z18&gt;Y18</formula>
    </cfRule>
  </conditionalFormatting>
  <conditionalFormatting sqref="AB18">
    <cfRule type="expression" priority="148" aboveAverage="0" equalAverage="0" bottom="0" percent="0" rank="0" text="" dxfId="25">
      <formula>AB18&gt;AA18</formula>
    </cfRule>
  </conditionalFormatting>
  <conditionalFormatting sqref="AD18">
    <cfRule type="expression" priority="149" aboveAverage="0" equalAverage="0" bottom="0" percent="0" rank="0" text="" dxfId="26">
      <formula>AD18&gt;AC18</formula>
    </cfRule>
  </conditionalFormatting>
  <conditionalFormatting sqref="AF18">
    <cfRule type="expression" priority="150" aboveAverage="0" equalAverage="0" bottom="0" percent="0" rank="0" text="" dxfId="27">
      <formula>AF18&gt;AE18</formula>
    </cfRule>
  </conditionalFormatting>
  <conditionalFormatting sqref="AH18">
    <cfRule type="expression" priority="151" aboveAverage="0" equalAverage="0" bottom="0" percent="0" rank="0" text="" dxfId="28">
      <formula>AH18&gt;AG18</formula>
    </cfRule>
  </conditionalFormatting>
  <conditionalFormatting sqref="AJ18">
    <cfRule type="expression" priority="152" aboveAverage="0" equalAverage="0" bottom="0" percent="0" rank="0" text="" dxfId="29">
      <formula>AJ18&gt;AI18</formula>
    </cfRule>
  </conditionalFormatting>
  <conditionalFormatting sqref="AL18">
    <cfRule type="expression" priority="153" aboveAverage="0" equalAverage="0" bottom="0" percent="0" rank="0" text="" dxfId="30">
      <formula>AL18&gt;AK18</formula>
    </cfRule>
  </conditionalFormatting>
  <conditionalFormatting sqref="AN18">
    <cfRule type="expression" priority="154" aboveAverage="0" equalAverage="0" bottom="0" percent="0" rank="0" text="" dxfId="31">
      <formula>AN18&gt;AM18</formula>
    </cfRule>
  </conditionalFormatting>
  <conditionalFormatting sqref="D19">
    <cfRule type="expression" priority="155" aboveAverage="0" equalAverage="0" bottom="0" percent="0" rank="0" text="" dxfId="32">
      <formula>D19&gt;C19</formula>
    </cfRule>
  </conditionalFormatting>
  <conditionalFormatting sqref="F19">
    <cfRule type="expression" priority="156" aboveAverage="0" equalAverage="0" bottom="0" percent="0" rank="0" text="" dxfId="33">
      <formula>F19&gt;E19</formula>
    </cfRule>
  </conditionalFormatting>
  <conditionalFormatting sqref="H19">
    <cfRule type="expression" priority="157" aboveAverage="0" equalAverage="0" bottom="0" percent="0" rank="0" text="" dxfId="34">
      <formula>H19&gt;G19</formula>
    </cfRule>
  </conditionalFormatting>
  <conditionalFormatting sqref="J19">
    <cfRule type="expression" priority="158" aboveAverage="0" equalAverage="0" bottom="0" percent="0" rank="0" text="" dxfId="35">
      <formula>J19&gt;I19</formula>
    </cfRule>
  </conditionalFormatting>
  <conditionalFormatting sqref="L19">
    <cfRule type="expression" priority="159" aboveAverage="0" equalAverage="0" bottom="0" percent="0" rank="0" text="" dxfId="36">
      <formula>L19&gt;K19</formula>
    </cfRule>
  </conditionalFormatting>
  <conditionalFormatting sqref="N19">
    <cfRule type="expression" priority="160" aboveAverage="0" equalAverage="0" bottom="0" percent="0" rank="0" text="" dxfId="37">
      <formula>N19&gt;M19</formula>
    </cfRule>
  </conditionalFormatting>
  <conditionalFormatting sqref="P19">
    <cfRule type="expression" priority="161" aboveAverage="0" equalAverage="0" bottom="0" percent="0" rank="0" text="" dxfId="38">
      <formula>P19&gt;O19</formula>
    </cfRule>
  </conditionalFormatting>
  <conditionalFormatting sqref="R19">
    <cfRule type="expression" priority="162" aboveAverage="0" equalAverage="0" bottom="0" percent="0" rank="0" text="" dxfId="39">
      <formula>R19&gt;Q19</formula>
    </cfRule>
  </conditionalFormatting>
  <conditionalFormatting sqref="T19">
    <cfRule type="expression" priority="163" aboveAverage="0" equalAverage="0" bottom="0" percent="0" rank="0" text="" dxfId="40">
      <formula>T19&gt;S19</formula>
    </cfRule>
  </conditionalFormatting>
  <conditionalFormatting sqref="V19">
    <cfRule type="expression" priority="164" aboveAverage="0" equalAverage="0" bottom="0" percent="0" rank="0" text="" dxfId="41">
      <formula>V19&gt;U19</formula>
    </cfRule>
  </conditionalFormatting>
  <conditionalFormatting sqref="X19">
    <cfRule type="expression" priority="165" aboveAverage="0" equalAverage="0" bottom="0" percent="0" rank="0" text="" dxfId="42">
      <formula>X19&gt;W19</formula>
    </cfRule>
  </conditionalFormatting>
  <conditionalFormatting sqref="Z19">
    <cfRule type="expression" priority="166" aboveAverage="0" equalAverage="0" bottom="0" percent="0" rank="0" text="" dxfId="43">
      <formula>Z19&gt;Y19</formula>
    </cfRule>
  </conditionalFormatting>
  <conditionalFormatting sqref="AB19">
    <cfRule type="expression" priority="167" aboveAverage="0" equalAverage="0" bottom="0" percent="0" rank="0" text="" dxfId="44">
      <formula>AB19&gt;AA19</formula>
    </cfRule>
  </conditionalFormatting>
  <conditionalFormatting sqref="AD19">
    <cfRule type="expression" priority="168" aboveAverage="0" equalAverage="0" bottom="0" percent="0" rank="0" text="" dxfId="45">
      <formula>AD19&gt;AC19</formula>
    </cfRule>
  </conditionalFormatting>
  <conditionalFormatting sqref="AF19">
    <cfRule type="expression" priority="169" aboveAverage="0" equalAverage="0" bottom="0" percent="0" rank="0" text="" dxfId="46">
      <formula>AF19&gt;AE19</formula>
    </cfRule>
  </conditionalFormatting>
  <conditionalFormatting sqref="AH19">
    <cfRule type="expression" priority="170" aboveAverage="0" equalAverage="0" bottom="0" percent="0" rank="0" text="" dxfId="47">
      <formula>AH19&gt;AG19</formula>
    </cfRule>
  </conditionalFormatting>
  <conditionalFormatting sqref="AJ19">
    <cfRule type="expression" priority="171" aboveAverage="0" equalAverage="0" bottom="0" percent="0" rank="0" text="" dxfId="48">
      <formula>AJ19&gt;AI19</formula>
    </cfRule>
  </conditionalFormatting>
  <conditionalFormatting sqref="AL19">
    <cfRule type="expression" priority="172" aboveAverage="0" equalAverage="0" bottom="0" percent="0" rank="0" text="" dxfId="49">
      <formula>AL19&gt;AK19</formula>
    </cfRule>
  </conditionalFormatting>
  <conditionalFormatting sqref="AN19">
    <cfRule type="expression" priority="173" aboveAverage="0" equalAverage="0" bottom="0" percent="0" rank="0" text="" dxfId="50">
      <formula>AN19&gt;AM19</formula>
    </cfRule>
  </conditionalFormatting>
  <conditionalFormatting sqref="D17">
    <cfRule type="expression" priority="174" aboveAverage="0" equalAverage="0" bottom="0" percent="0" rank="0" text="" dxfId="51">
      <formula>D17&gt;C17</formula>
    </cfRule>
  </conditionalFormatting>
  <conditionalFormatting sqref="F17">
    <cfRule type="expression" priority="175" aboveAverage="0" equalAverage="0" bottom="0" percent="0" rank="0" text="" dxfId="52">
      <formula>F17&gt;E17</formula>
    </cfRule>
  </conditionalFormatting>
  <conditionalFormatting sqref="H17">
    <cfRule type="expression" priority="176" aboveAverage="0" equalAverage="0" bottom="0" percent="0" rank="0" text="" dxfId="53">
      <formula>H17&gt;G17</formula>
    </cfRule>
  </conditionalFormatting>
  <conditionalFormatting sqref="J17">
    <cfRule type="expression" priority="177" aboveAverage="0" equalAverage="0" bottom="0" percent="0" rank="0" text="" dxfId="54">
      <formula>J17&gt;I17</formula>
    </cfRule>
  </conditionalFormatting>
  <conditionalFormatting sqref="L17">
    <cfRule type="expression" priority="178" aboveAverage="0" equalAverage="0" bottom="0" percent="0" rank="0" text="" dxfId="55">
      <formula>L17&gt;K17</formula>
    </cfRule>
  </conditionalFormatting>
  <conditionalFormatting sqref="N17">
    <cfRule type="expression" priority="179" aboveAverage="0" equalAverage="0" bottom="0" percent="0" rank="0" text="" dxfId="56">
      <formula>N17&gt;M17</formula>
    </cfRule>
  </conditionalFormatting>
  <conditionalFormatting sqref="P17">
    <cfRule type="expression" priority="180" aboveAverage="0" equalAverage="0" bottom="0" percent="0" rank="0" text="" dxfId="57">
      <formula>P17&gt;O17</formula>
    </cfRule>
  </conditionalFormatting>
  <conditionalFormatting sqref="R17">
    <cfRule type="expression" priority="181" aboveAverage="0" equalAverage="0" bottom="0" percent="0" rank="0" text="" dxfId="58">
      <formula>R17&gt;Q17</formula>
    </cfRule>
  </conditionalFormatting>
  <conditionalFormatting sqref="T17">
    <cfRule type="expression" priority="182" aboveAverage="0" equalAverage="0" bottom="0" percent="0" rank="0" text="" dxfId="59">
      <formula>T17&gt;S17</formula>
    </cfRule>
  </conditionalFormatting>
  <conditionalFormatting sqref="V17">
    <cfRule type="expression" priority="183" aboveAverage="0" equalAverage="0" bottom="0" percent="0" rank="0" text="" dxfId="60">
      <formula>V17&gt;U17</formula>
    </cfRule>
  </conditionalFormatting>
  <conditionalFormatting sqref="X17">
    <cfRule type="expression" priority="184" aboveAverage="0" equalAverage="0" bottom="0" percent="0" rank="0" text="" dxfId="61">
      <formula>X17&gt;W17</formula>
    </cfRule>
  </conditionalFormatting>
  <conditionalFormatting sqref="Z17">
    <cfRule type="expression" priority="185" aboveAverage="0" equalAverage="0" bottom="0" percent="0" rank="0" text="" dxfId="62">
      <formula>Z17&gt;Y17</formula>
    </cfRule>
  </conditionalFormatting>
  <conditionalFormatting sqref="AB17">
    <cfRule type="expression" priority="186" aboveAverage="0" equalAverage="0" bottom="0" percent="0" rank="0" text="" dxfId="63">
      <formula>AB17&gt;AA17</formula>
    </cfRule>
  </conditionalFormatting>
  <conditionalFormatting sqref="AD17">
    <cfRule type="expression" priority="187" aboveAverage="0" equalAverage="0" bottom="0" percent="0" rank="0" text="" dxfId="64">
      <formula>AD17&gt;AC17</formula>
    </cfRule>
  </conditionalFormatting>
  <conditionalFormatting sqref="AF17">
    <cfRule type="expression" priority="188" aboveAverage="0" equalAverage="0" bottom="0" percent="0" rank="0" text="" dxfId="65">
      <formula>AF17&gt;AE17</formula>
    </cfRule>
  </conditionalFormatting>
  <conditionalFormatting sqref="AH17">
    <cfRule type="expression" priority="189" aboveAverage="0" equalAverage="0" bottom="0" percent="0" rank="0" text="" dxfId="66">
      <formula>AH17&gt;AG17</formula>
    </cfRule>
  </conditionalFormatting>
  <conditionalFormatting sqref="AJ17">
    <cfRule type="expression" priority="190" aboveAverage="0" equalAverage="0" bottom="0" percent="0" rank="0" text="" dxfId="67">
      <formula>AJ17&gt;AI17</formula>
    </cfRule>
  </conditionalFormatting>
  <conditionalFormatting sqref="AL17">
    <cfRule type="expression" priority="191" aboveAverage="0" equalAverage="0" bottom="0" percent="0" rank="0" text="" dxfId="68">
      <formula>AL17&gt;AK17</formula>
    </cfRule>
  </conditionalFormatting>
  <conditionalFormatting sqref="AN17">
    <cfRule type="expression" priority="192" aboveAverage="0" equalAverage="0" bottom="0" percent="0" rank="0" text="" dxfId="69">
      <formula>AN17&gt;AM17</formula>
    </cfRule>
  </conditionalFormatting>
  <conditionalFormatting sqref="D14">
    <cfRule type="expression" priority="193" aboveAverage="0" equalAverage="0" bottom="0" percent="0" rank="0" text="" dxfId="70">
      <formula>D14&gt;C14</formula>
    </cfRule>
  </conditionalFormatting>
  <conditionalFormatting sqref="F14">
    <cfRule type="expression" priority="194" aboveAverage="0" equalAverage="0" bottom="0" percent="0" rank="0" text="" dxfId="71">
      <formula>F14&gt;E14</formula>
    </cfRule>
  </conditionalFormatting>
  <conditionalFormatting sqref="H14">
    <cfRule type="expression" priority="195" aboveAverage="0" equalAverage="0" bottom="0" percent="0" rank="0" text="" dxfId="72">
      <formula>H14&gt;G14</formula>
    </cfRule>
  </conditionalFormatting>
  <conditionalFormatting sqref="J14">
    <cfRule type="expression" priority="196" aboveAverage="0" equalAverage="0" bottom="0" percent="0" rank="0" text="" dxfId="73">
      <formula>J14&gt;I14</formula>
    </cfRule>
  </conditionalFormatting>
  <conditionalFormatting sqref="L14">
    <cfRule type="expression" priority="197" aboveAverage="0" equalAverage="0" bottom="0" percent="0" rank="0" text="" dxfId="74">
      <formula>L14&gt;K14</formula>
    </cfRule>
  </conditionalFormatting>
  <conditionalFormatting sqref="N14">
    <cfRule type="expression" priority="198" aboveAverage="0" equalAverage="0" bottom="0" percent="0" rank="0" text="" dxfId="75">
      <formula>N14&gt;M14</formula>
    </cfRule>
  </conditionalFormatting>
  <conditionalFormatting sqref="P14">
    <cfRule type="expression" priority="199" aboveAverage="0" equalAverage="0" bottom="0" percent="0" rank="0" text="" dxfId="76">
      <formula>P14&gt;O14</formula>
    </cfRule>
  </conditionalFormatting>
  <conditionalFormatting sqref="R14">
    <cfRule type="expression" priority="200" aboveAverage="0" equalAverage="0" bottom="0" percent="0" rank="0" text="" dxfId="77">
      <formula>R14&gt;Q14</formula>
    </cfRule>
  </conditionalFormatting>
  <conditionalFormatting sqref="T14">
    <cfRule type="expression" priority="201" aboveAverage="0" equalAverage="0" bottom="0" percent="0" rank="0" text="" dxfId="78">
      <formula>T14&gt;S14</formula>
    </cfRule>
  </conditionalFormatting>
  <conditionalFormatting sqref="V14">
    <cfRule type="expression" priority="202" aboveAverage="0" equalAverage="0" bottom="0" percent="0" rank="0" text="" dxfId="79">
      <formula>V14&gt;U14</formula>
    </cfRule>
  </conditionalFormatting>
  <conditionalFormatting sqref="X14">
    <cfRule type="expression" priority="203" aboveAverage="0" equalAverage="0" bottom="0" percent="0" rank="0" text="" dxfId="80">
      <formula>X14&gt;W14</formula>
    </cfRule>
  </conditionalFormatting>
  <conditionalFormatting sqref="Z14">
    <cfRule type="expression" priority="204" aboveAverage="0" equalAverage="0" bottom="0" percent="0" rank="0" text="" dxfId="81">
      <formula>Z14&gt;Y14</formula>
    </cfRule>
  </conditionalFormatting>
  <conditionalFormatting sqref="AB14">
    <cfRule type="expression" priority="205" aboveAverage="0" equalAverage="0" bottom="0" percent="0" rank="0" text="" dxfId="82">
      <formula>AB14&gt;AA14</formula>
    </cfRule>
  </conditionalFormatting>
  <conditionalFormatting sqref="AD14">
    <cfRule type="expression" priority="206" aboveAverage="0" equalAverage="0" bottom="0" percent="0" rank="0" text="" dxfId="83">
      <formula>AD14&gt;AC14</formula>
    </cfRule>
  </conditionalFormatting>
  <conditionalFormatting sqref="AF14">
    <cfRule type="expression" priority="207" aboveAverage="0" equalAverage="0" bottom="0" percent="0" rank="0" text="" dxfId="84">
      <formula>AF14&gt;AE14</formula>
    </cfRule>
  </conditionalFormatting>
  <conditionalFormatting sqref="AH14">
    <cfRule type="expression" priority="208" aboveAverage="0" equalAverage="0" bottom="0" percent="0" rank="0" text="" dxfId="85">
      <formula>AH14&gt;AG14</formula>
    </cfRule>
  </conditionalFormatting>
  <conditionalFormatting sqref="AJ14">
    <cfRule type="expression" priority="209" aboveAverage="0" equalAverage="0" bottom="0" percent="0" rank="0" text="" dxfId="86">
      <formula>AJ14&gt;AI14</formula>
    </cfRule>
  </conditionalFormatting>
  <conditionalFormatting sqref="AL14">
    <cfRule type="expression" priority="210" aboveAverage="0" equalAverage="0" bottom="0" percent="0" rank="0" text="" dxfId="87">
      <formula>AL14&gt;AK14</formula>
    </cfRule>
  </conditionalFormatting>
  <conditionalFormatting sqref="AN14">
    <cfRule type="expression" priority="211" aboveAverage="0" equalAverage="0" bottom="0" percent="0" rank="0" text="" dxfId="88">
      <formula>AN14&gt;AM14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99CCFF"/>
    <pageSetUpPr fitToPage="false"/>
  </sheetPr>
  <dimension ref="A1:Z2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pane xSplit="2" ySplit="5" topLeftCell="C8" activePane="bottomRight" state="frozen"/>
      <selection pane="topLeft" activeCell="A3" activeCellId="0" sqref="A3"/>
      <selection pane="topRight" activeCell="C3" activeCellId="0" sqref="C3"/>
      <selection pane="bottomLeft" activeCell="A8" activeCellId="0" sqref="A8"/>
      <selection pane="bottomRight" activeCell="T15" activeCellId="0" sqref="T15"/>
    </sheetView>
  </sheetViews>
  <sheetFormatPr defaultRowHeight="15" zeroHeight="false" outlineLevelRow="0" outlineLevelCol="0"/>
  <cols>
    <col collapsed="false" customWidth="true" hidden="false" outlineLevel="0" max="1" min="1" style="1" width="8.88"/>
    <col collapsed="false" customWidth="true" hidden="false" outlineLevel="0" max="2" min="2" style="1" width="19.43"/>
    <col collapsed="false" customWidth="true" hidden="false" outlineLevel="0" max="3" min="3" style="1" width="12.87"/>
    <col collapsed="false" customWidth="true" hidden="false" outlineLevel="0" max="5" min="4" style="1" width="24.09"/>
    <col collapsed="false" customWidth="true" hidden="false" outlineLevel="0" max="6" min="6" style="1" width="22.09"/>
    <col collapsed="false" customWidth="true" hidden="false" outlineLevel="0" max="7" min="7" style="1" width="13.43"/>
    <col collapsed="false" customWidth="true" hidden="false" outlineLevel="0" max="8" min="8" style="1" width="21.32"/>
    <col collapsed="false" customWidth="true" hidden="false" outlineLevel="0" max="9" min="9" style="1" width="17.55"/>
    <col collapsed="false" customWidth="true" hidden="false" outlineLevel="0" max="10" min="10" style="1" width="19.87"/>
    <col collapsed="false" customWidth="true" hidden="false" outlineLevel="0" max="11" min="11" style="1" width="14.43"/>
    <col collapsed="false" customWidth="true" hidden="false" outlineLevel="0" max="13" min="12" style="1" width="19.87"/>
    <col collapsed="false" customWidth="true" hidden="false" outlineLevel="0" max="14" min="14" style="1" width="16.99"/>
    <col collapsed="false" customWidth="true" hidden="false" outlineLevel="0" max="17" min="15" style="1" width="15.55"/>
    <col collapsed="false" customWidth="true" hidden="false" outlineLevel="0" max="18" min="18" style="1" width="19.87"/>
    <col collapsed="false" customWidth="true" hidden="false" outlineLevel="0" max="19" min="19" style="1" width="42.43"/>
    <col collapsed="false" customWidth="true" hidden="false" outlineLevel="0" max="20" min="20" style="1" width="52.98"/>
    <col collapsed="false" customWidth="true" hidden="false" outlineLevel="0" max="26" min="21" style="1" width="8.88"/>
    <col collapsed="false" customWidth="true" hidden="false" outlineLevel="0" max="257" min="27" style="1" width="14.43"/>
    <col collapsed="false" customWidth="true" hidden="false" outlineLevel="0" max="1025" min="258" style="0" width="14.43"/>
  </cols>
  <sheetData>
    <row r="1" customFormat="false" ht="20.25" hidden="false" customHeight="true" outlineLevel="0" collapsed="false">
      <c r="A1" s="139" t="s">
        <v>122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customFormat="false" ht="15" hidden="false" customHeight="true" outlineLevel="0" collapsed="false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customFormat="false" ht="18.75" hidden="false" customHeight="true" outlineLevel="0" collapsed="false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customFormat="false" ht="19.5" hidden="false" customHeight="true" outlineLevel="0" collapsed="false">
      <c r="A4" s="143" t="s">
        <v>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r="5" customFormat="false" ht="18.75" hidden="false" customHeight="true" outlineLevel="0" collapsed="false">
      <c r="A5" s="15" t="s">
        <v>5</v>
      </c>
      <c r="B5" s="15" t="s">
        <v>6</v>
      </c>
      <c r="C5" s="144" t="s">
        <v>123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 t="s">
        <v>124</v>
      </c>
      <c r="T5" s="145"/>
      <c r="U5" s="146"/>
      <c r="V5" s="146"/>
      <c r="W5" s="146"/>
      <c r="X5" s="146"/>
      <c r="Y5" s="146"/>
      <c r="Z5" s="146"/>
    </row>
    <row r="6" customFormat="false" ht="20.25" hidden="false" customHeight="true" outlineLevel="0" collapsed="false">
      <c r="A6" s="15"/>
      <c r="B6" s="15"/>
      <c r="C6" s="147" t="s">
        <v>125</v>
      </c>
      <c r="D6" s="147"/>
      <c r="E6" s="147"/>
      <c r="F6" s="147"/>
      <c r="G6" s="148" t="s">
        <v>126</v>
      </c>
      <c r="H6" s="148"/>
      <c r="I6" s="148"/>
      <c r="J6" s="148"/>
      <c r="K6" s="149" t="s">
        <v>127</v>
      </c>
      <c r="L6" s="149"/>
      <c r="M6" s="149"/>
      <c r="N6" s="149"/>
      <c r="O6" s="150" t="s">
        <v>128</v>
      </c>
      <c r="P6" s="150"/>
      <c r="Q6" s="150"/>
      <c r="R6" s="150"/>
      <c r="S6" s="145"/>
      <c r="T6" s="145"/>
      <c r="U6" s="146"/>
      <c r="V6" s="146"/>
      <c r="W6" s="146"/>
      <c r="X6" s="146"/>
      <c r="Y6" s="146"/>
      <c r="Z6" s="146"/>
    </row>
    <row r="7" customFormat="false" ht="185.25" hidden="false" customHeight="true" outlineLevel="0" collapsed="false">
      <c r="A7" s="15"/>
      <c r="B7" s="15"/>
      <c r="C7" s="151" t="s">
        <v>129</v>
      </c>
      <c r="D7" s="151" t="s">
        <v>130</v>
      </c>
      <c r="E7" s="151" t="s">
        <v>131</v>
      </c>
      <c r="F7" s="151" t="s">
        <v>132</v>
      </c>
      <c r="G7" s="152" t="s">
        <v>133</v>
      </c>
      <c r="H7" s="152" t="s">
        <v>134</v>
      </c>
      <c r="I7" s="152" t="s">
        <v>135</v>
      </c>
      <c r="J7" s="152" t="s">
        <v>136</v>
      </c>
      <c r="K7" s="153" t="s">
        <v>137</v>
      </c>
      <c r="L7" s="153" t="s">
        <v>138</v>
      </c>
      <c r="M7" s="153" t="s">
        <v>139</v>
      </c>
      <c r="N7" s="153" t="s">
        <v>140</v>
      </c>
      <c r="O7" s="154" t="s">
        <v>141</v>
      </c>
      <c r="P7" s="154" t="s">
        <v>142</v>
      </c>
      <c r="Q7" s="154" t="s">
        <v>143</v>
      </c>
      <c r="R7" s="154" t="s">
        <v>144</v>
      </c>
      <c r="S7" s="155" t="s">
        <v>145</v>
      </c>
      <c r="T7" s="155" t="s">
        <v>146</v>
      </c>
      <c r="U7" s="156"/>
      <c r="V7" s="156"/>
      <c r="W7" s="156"/>
      <c r="X7" s="156"/>
      <c r="Y7" s="156"/>
      <c r="Z7" s="156"/>
    </row>
    <row r="8" customFormat="false" ht="15.75" hidden="false" customHeight="true" outlineLevel="0" collapsed="false">
      <c r="A8" s="157" t="n">
        <v>1</v>
      </c>
      <c r="B8" s="26" t="s">
        <v>17</v>
      </c>
      <c r="C8" s="158" t="n">
        <v>13</v>
      </c>
      <c r="D8" s="158" t="n">
        <v>13</v>
      </c>
      <c r="E8" s="158" t="n">
        <v>13</v>
      </c>
      <c r="F8" s="158" t="n">
        <v>0</v>
      </c>
      <c r="G8" s="158" t="n">
        <v>22</v>
      </c>
      <c r="H8" s="158" t="n">
        <v>22</v>
      </c>
      <c r="I8" s="158" t="n">
        <v>22</v>
      </c>
      <c r="J8" s="158" t="n">
        <v>0</v>
      </c>
      <c r="K8" s="158" t="n">
        <v>70</v>
      </c>
      <c r="L8" s="158" t="n">
        <v>70</v>
      </c>
      <c r="M8" s="158" t="n">
        <v>70</v>
      </c>
      <c r="N8" s="158" t="n">
        <v>0</v>
      </c>
      <c r="O8" s="158" t="n">
        <v>487</v>
      </c>
      <c r="P8" s="158" t="n">
        <v>358</v>
      </c>
      <c r="Q8" s="33" t="n">
        <v>358</v>
      </c>
      <c r="R8" s="33" t="n">
        <v>0</v>
      </c>
      <c r="S8" s="158" t="n">
        <v>47275</v>
      </c>
      <c r="T8" s="158" t="n">
        <v>35983</v>
      </c>
      <c r="U8" s="156"/>
      <c r="V8" s="156"/>
      <c r="W8" s="156"/>
      <c r="X8" s="156"/>
      <c r="Y8" s="156"/>
      <c r="Z8" s="156"/>
    </row>
    <row r="9" customFormat="false" ht="14.25" hidden="false" customHeight="true" outlineLevel="0" collapsed="false">
      <c r="A9" s="157" t="n">
        <v>2</v>
      </c>
      <c r="B9" s="32" t="s">
        <v>18</v>
      </c>
      <c r="C9" s="37" t="n">
        <v>10</v>
      </c>
      <c r="D9" s="37" t="n">
        <v>10</v>
      </c>
      <c r="E9" s="37" t="n">
        <v>10</v>
      </c>
      <c r="F9" s="37" t="n">
        <v>4</v>
      </c>
      <c r="G9" s="37" t="n">
        <v>16</v>
      </c>
      <c r="H9" s="37" t="n">
        <v>16</v>
      </c>
      <c r="I9" s="37" t="n">
        <v>16</v>
      </c>
      <c r="J9" s="37" t="n">
        <v>0</v>
      </c>
      <c r="K9" s="37" t="n">
        <v>58</v>
      </c>
      <c r="L9" s="37" t="n">
        <v>58</v>
      </c>
      <c r="M9" s="37" t="n">
        <v>58</v>
      </c>
      <c r="N9" s="37" t="n">
        <v>0</v>
      </c>
      <c r="O9" s="37" t="n">
        <v>421</v>
      </c>
      <c r="P9" s="37" t="n">
        <v>421</v>
      </c>
      <c r="Q9" s="37" t="n">
        <v>421</v>
      </c>
      <c r="R9" s="37" t="n">
        <v>0</v>
      </c>
      <c r="S9" s="37" t="n">
        <v>55894</v>
      </c>
      <c r="T9" s="37" t="n">
        <v>53200</v>
      </c>
      <c r="U9" s="156"/>
      <c r="V9" s="156"/>
      <c r="W9" s="156"/>
      <c r="X9" s="156"/>
      <c r="Y9" s="156"/>
      <c r="Z9" s="156"/>
    </row>
    <row r="10" customFormat="false" ht="14.25" hidden="false" customHeight="true" outlineLevel="0" collapsed="false">
      <c r="A10" s="157" t="n">
        <v>3</v>
      </c>
      <c r="B10" s="36" t="s">
        <v>19</v>
      </c>
      <c r="C10" s="158" t="n">
        <v>7</v>
      </c>
      <c r="D10" s="158" t="n">
        <v>7</v>
      </c>
      <c r="E10" s="158" t="n">
        <v>7</v>
      </c>
      <c r="F10" s="158" t="n">
        <v>0</v>
      </c>
      <c r="G10" s="158" t="n">
        <v>12</v>
      </c>
      <c r="H10" s="158" t="n">
        <v>10</v>
      </c>
      <c r="I10" s="158" t="n">
        <v>10</v>
      </c>
      <c r="J10" s="158" t="n">
        <v>0</v>
      </c>
      <c r="K10" s="158" t="n">
        <v>43</v>
      </c>
      <c r="L10" s="158" t="n">
        <v>43</v>
      </c>
      <c r="M10" s="158" t="n">
        <v>43</v>
      </c>
      <c r="N10" s="158" t="n">
        <v>0</v>
      </c>
      <c r="O10" s="158" t="n">
        <v>261</v>
      </c>
      <c r="P10" s="158" t="n">
        <v>261</v>
      </c>
      <c r="Q10" s="158" t="n">
        <v>261</v>
      </c>
      <c r="R10" s="158" t="n">
        <v>0</v>
      </c>
      <c r="S10" s="158" t="n">
        <v>145987</v>
      </c>
      <c r="T10" s="158" t="n">
        <v>145987</v>
      </c>
      <c r="U10" s="156"/>
      <c r="V10" s="156"/>
      <c r="W10" s="156"/>
      <c r="X10" s="156"/>
      <c r="Y10" s="156"/>
      <c r="Z10" s="156"/>
    </row>
    <row r="11" customFormat="false" ht="14.25" hidden="false" customHeight="true" outlineLevel="0" collapsed="false">
      <c r="A11" s="157" t="n">
        <v>4</v>
      </c>
      <c r="B11" s="26" t="s">
        <v>20</v>
      </c>
      <c r="C11" s="47" t="n">
        <v>9</v>
      </c>
      <c r="D11" s="47" t="n">
        <v>8</v>
      </c>
      <c r="E11" s="47" t="n">
        <v>8</v>
      </c>
      <c r="F11" s="47" t="n">
        <v>0</v>
      </c>
      <c r="G11" s="47" t="n">
        <v>16</v>
      </c>
      <c r="H11" s="47" t="n">
        <v>16</v>
      </c>
      <c r="I11" s="47" t="n">
        <v>16</v>
      </c>
      <c r="J11" s="47" t="n">
        <v>0</v>
      </c>
      <c r="K11" s="47" t="n">
        <v>61</v>
      </c>
      <c r="L11" s="47" t="n">
        <v>61</v>
      </c>
      <c r="M11" s="47" t="n">
        <v>61</v>
      </c>
      <c r="N11" s="47" t="n">
        <v>0</v>
      </c>
      <c r="O11" s="47" t="n">
        <v>366</v>
      </c>
      <c r="P11" s="47" t="n">
        <v>330</v>
      </c>
      <c r="Q11" s="47" t="n">
        <v>330</v>
      </c>
      <c r="R11" s="47" t="n">
        <v>0</v>
      </c>
      <c r="S11" s="47" t="n">
        <v>195900</v>
      </c>
      <c r="T11" s="47" t="n">
        <v>152616</v>
      </c>
      <c r="U11" s="156"/>
      <c r="V11" s="156"/>
      <c r="W11" s="156"/>
      <c r="X11" s="156"/>
      <c r="Y11" s="156"/>
      <c r="Z11" s="156"/>
    </row>
    <row r="12" customFormat="false" ht="14.25" hidden="false" customHeight="true" outlineLevel="0" collapsed="false">
      <c r="A12" s="157" t="n">
        <v>5</v>
      </c>
      <c r="B12" s="41" t="s">
        <v>22</v>
      </c>
      <c r="C12" s="158" t="n">
        <v>7</v>
      </c>
      <c r="D12" s="158" t="n">
        <v>0</v>
      </c>
      <c r="E12" s="158" t="n">
        <v>0</v>
      </c>
      <c r="F12" s="158" t="n">
        <v>0</v>
      </c>
      <c r="G12" s="158" t="n">
        <v>20</v>
      </c>
      <c r="H12" s="158" t="n">
        <v>0</v>
      </c>
      <c r="I12" s="158" t="n">
        <v>0</v>
      </c>
      <c r="J12" s="158" t="n">
        <v>0</v>
      </c>
      <c r="K12" s="158" t="n">
        <v>55</v>
      </c>
      <c r="L12" s="158" t="n">
        <v>0</v>
      </c>
      <c r="M12" s="158" t="n">
        <v>0</v>
      </c>
      <c r="N12" s="158" t="n">
        <v>0</v>
      </c>
      <c r="O12" s="158" t="n">
        <v>333</v>
      </c>
      <c r="P12" s="158" t="n">
        <v>0</v>
      </c>
      <c r="Q12" s="158" t="n">
        <v>0</v>
      </c>
      <c r="R12" s="158" t="n">
        <v>0</v>
      </c>
      <c r="S12" s="158" t="n">
        <v>0</v>
      </c>
      <c r="T12" s="158"/>
      <c r="U12" s="156"/>
      <c r="V12" s="156"/>
      <c r="W12" s="156"/>
      <c r="X12" s="156"/>
      <c r="Y12" s="156"/>
      <c r="Z12" s="156"/>
    </row>
    <row r="13" customFormat="false" ht="14.25" hidden="false" customHeight="true" outlineLevel="0" collapsed="false">
      <c r="A13" s="157" t="n">
        <v>6</v>
      </c>
      <c r="B13" s="36" t="s">
        <v>23</v>
      </c>
      <c r="C13" s="158" t="n">
        <v>6</v>
      </c>
      <c r="D13" s="158" t="n">
        <v>0</v>
      </c>
      <c r="E13" s="158" t="n">
        <v>0</v>
      </c>
      <c r="F13" s="158" t="n">
        <v>0</v>
      </c>
      <c r="G13" s="158" t="n">
        <v>13</v>
      </c>
      <c r="H13" s="158" t="n">
        <v>0</v>
      </c>
      <c r="I13" s="158" t="n">
        <v>0</v>
      </c>
      <c r="J13" s="158" t="n">
        <v>0</v>
      </c>
      <c r="K13" s="158" t="n">
        <v>39</v>
      </c>
      <c r="L13" s="158" t="n">
        <v>0</v>
      </c>
      <c r="M13" s="158" t="n">
        <v>0</v>
      </c>
      <c r="N13" s="158" t="n">
        <v>0</v>
      </c>
      <c r="O13" s="158" t="n">
        <v>309</v>
      </c>
      <c r="P13" s="158" t="n">
        <v>0</v>
      </c>
      <c r="Q13" s="158" t="n">
        <v>0</v>
      </c>
      <c r="R13" s="158" t="n">
        <v>0</v>
      </c>
      <c r="S13" s="158" t="n">
        <v>0</v>
      </c>
      <c r="T13" s="158" t="n">
        <v>0</v>
      </c>
      <c r="U13" s="156"/>
      <c r="V13" s="156"/>
      <c r="W13" s="156"/>
      <c r="X13" s="156"/>
      <c r="Y13" s="156"/>
      <c r="Z13" s="156"/>
    </row>
    <row r="14" customFormat="false" ht="14.25" hidden="false" customHeight="true" outlineLevel="0" collapsed="false">
      <c r="A14" s="157" t="n">
        <v>7</v>
      </c>
      <c r="B14" s="41" t="s">
        <v>24</v>
      </c>
      <c r="C14" s="159" t="n">
        <v>14</v>
      </c>
      <c r="D14" s="159" t="n">
        <v>4</v>
      </c>
      <c r="E14" s="159" t="n">
        <v>4</v>
      </c>
      <c r="F14" s="159" t="n">
        <v>0</v>
      </c>
      <c r="G14" s="159" t="n">
        <v>23</v>
      </c>
      <c r="H14" s="159" t="n">
        <v>10</v>
      </c>
      <c r="I14" s="159" t="n">
        <v>10</v>
      </c>
      <c r="J14" s="159" t="n">
        <v>0</v>
      </c>
      <c r="K14" s="159" t="n">
        <v>75</v>
      </c>
      <c r="L14" s="159" t="n">
        <v>4</v>
      </c>
      <c r="M14" s="159" t="n">
        <v>4</v>
      </c>
      <c r="N14" s="159" t="n">
        <v>0</v>
      </c>
      <c r="O14" s="159" t="n">
        <v>410</v>
      </c>
      <c r="P14" s="159" t="n">
        <v>8</v>
      </c>
      <c r="Q14" s="159" t="n">
        <v>8</v>
      </c>
      <c r="R14" s="159" t="n">
        <v>0</v>
      </c>
      <c r="S14" s="159" t="n">
        <v>65631</v>
      </c>
      <c r="T14" s="159" t="n">
        <v>60535</v>
      </c>
      <c r="U14" s="156"/>
      <c r="V14" s="156"/>
      <c r="W14" s="156"/>
      <c r="X14" s="156"/>
      <c r="Y14" s="156"/>
      <c r="Z14" s="156"/>
    </row>
    <row r="15" customFormat="false" ht="14.25" hidden="false" customHeight="true" outlineLevel="0" collapsed="false">
      <c r="A15" s="157" t="n">
        <v>8</v>
      </c>
      <c r="B15" s="160" t="s">
        <v>25</v>
      </c>
      <c r="C15" s="158" t="n">
        <v>9</v>
      </c>
      <c r="D15" s="158" t="n">
        <v>9</v>
      </c>
      <c r="E15" s="158" t="n">
        <v>9</v>
      </c>
      <c r="F15" s="158" t="n">
        <v>0</v>
      </c>
      <c r="G15" s="158" t="n">
        <v>24</v>
      </c>
      <c r="H15" s="158" t="n">
        <v>24</v>
      </c>
      <c r="I15" s="158" t="n">
        <v>24</v>
      </c>
      <c r="J15" s="158" t="n">
        <v>0</v>
      </c>
      <c r="K15" s="158" t="n">
        <v>79</v>
      </c>
      <c r="L15" s="158" t="n">
        <v>79</v>
      </c>
      <c r="M15" s="158" t="n">
        <v>79</v>
      </c>
      <c r="N15" s="158" t="n">
        <v>0</v>
      </c>
      <c r="O15" s="158" t="n">
        <v>471</v>
      </c>
      <c r="P15" s="158" t="n">
        <v>0</v>
      </c>
      <c r="Q15" s="158" t="n">
        <v>0</v>
      </c>
      <c r="R15" s="158" t="n">
        <v>0</v>
      </c>
      <c r="S15" s="158"/>
      <c r="T15" s="158"/>
      <c r="U15" s="156"/>
      <c r="V15" s="156"/>
      <c r="W15" s="156"/>
      <c r="X15" s="156"/>
      <c r="Y15" s="156"/>
      <c r="Z15" s="156"/>
    </row>
    <row r="16" customFormat="false" ht="14.25" hidden="false" customHeight="true" outlineLevel="0" collapsed="false">
      <c r="A16" s="157" t="n">
        <v>9</v>
      </c>
      <c r="B16" s="36" t="s">
        <v>26</v>
      </c>
      <c r="C16" s="158" t="n">
        <v>7</v>
      </c>
      <c r="D16" s="158" t="n">
        <v>7</v>
      </c>
      <c r="E16" s="158" t="n">
        <v>7</v>
      </c>
      <c r="F16" s="158" t="n">
        <v>0</v>
      </c>
      <c r="G16" s="158" t="n">
        <v>19</v>
      </c>
      <c r="H16" s="158" t="n">
        <v>19</v>
      </c>
      <c r="I16" s="158" t="n">
        <v>19</v>
      </c>
      <c r="J16" s="158" t="n">
        <v>0</v>
      </c>
      <c r="K16" s="158" t="n">
        <v>76</v>
      </c>
      <c r="L16" s="158" t="n">
        <v>76</v>
      </c>
      <c r="M16" s="158" t="n">
        <v>76</v>
      </c>
      <c r="N16" s="158" t="n">
        <v>0</v>
      </c>
      <c r="O16" s="158" t="n">
        <v>504</v>
      </c>
      <c r="P16" s="158" t="n">
        <v>0</v>
      </c>
      <c r="Q16" s="158" t="n">
        <v>0</v>
      </c>
      <c r="R16" s="158" t="n">
        <v>0</v>
      </c>
      <c r="S16" s="158" t="n">
        <v>32060</v>
      </c>
      <c r="T16" s="158" t="n">
        <v>30230</v>
      </c>
      <c r="U16" s="156"/>
      <c r="V16" s="156"/>
      <c r="W16" s="156"/>
      <c r="X16" s="156"/>
      <c r="Y16" s="156"/>
      <c r="Z16" s="156"/>
    </row>
    <row r="17" customFormat="false" ht="14.25" hidden="false" customHeight="true" outlineLevel="0" collapsed="false">
      <c r="A17" s="157" t="n">
        <v>10</v>
      </c>
      <c r="B17" s="160" t="s">
        <v>27</v>
      </c>
      <c r="C17" s="158" t="n">
        <v>10</v>
      </c>
      <c r="D17" s="158" t="n">
        <v>7</v>
      </c>
      <c r="E17" s="158" t="n">
        <v>7</v>
      </c>
      <c r="F17" s="158" t="n">
        <v>0</v>
      </c>
      <c r="G17" s="158" t="n">
        <v>21</v>
      </c>
      <c r="H17" s="158" t="n">
        <v>21</v>
      </c>
      <c r="I17" s="158" t="n">
        <v>21</v>
      </c>
      <c r="J17" s="158" t="n">
        <v>0</v>
      </c>
      <c r="K17" s="158" t="n">
        <v>84</v>
      </c>
      <c r="L17" s="158" t="n">
        <v>84</v>
      </c>
      <c r="M17" s="158" t="n">
        <v>84</v>
      </c>
      <c r="N17" s="158" t="n">
        <v>0</v>
      </c>
      <c r="O17" s="158" t="n">
        <v>589</v>
      </c>
      <c r="P17" s="158" t="n">
        <v>0</v>
      </c>
      <c r="Q17" s="158" t="n">
        <v>0</v>
      </c>
      <c r="R17" s="158" t="n">
        <v>0</v>
      </c>
      <c r="S17" s="158"/>
      <c r="T17" s="158"/>
      <c r="U17" s="156"/>
      <c r="V17" s="156"/>
      <c r="W17" s="156"/>
      <c r="X17" s="156"/>
      <c r="Y17" s="156"/>
      <c r="Z17" s="156"/>
    </row>
    <row r="18" customFormat="false" ht="14.25" hidden="false" customHeight="true" outlineLevel="0" collapsed="false">
      <c r="A18" s="157" t="n">
        <v>11</v>
      </c>
      <c r="B18" s="36" t="s">
        <v>28</v>
      </c>
      <c r="C18" s="158" t="n">
        <v>9</v>
      </c>
      <c r="D18" s="158" t="n">
        <v>9</v>
      </c>
      <c r="E18" s="158" t="n">
        <v>9</v>
      </c>
      <c r="F18" s="158" t="n">
        <v>0</v>
      </c>
      <c r="G18" s="158" t="n">
        <v>16</v>
      </c>
      <c r="H18" s="158" t="n">
        <v>16</v>
      </c>
      <c r="I18" s="158" t="n">
        <v>16</v>
      </c>
      <c r="J18" s="158" t="n">
        <v>0</v>
      </c>
      <c r="K18" s="158" t="n">
        <v>64</v>
      </c>
      <c r="L18" s="158" t="n">
        <v>64</v>
      </c>
      <c r="M18" s="158" t="n">
        <v>64</v>
      </c>
      <c r="N18" s="158" t="n">
        <v>0</v>
      </c>
      <c r="O18" s="158" t="n">
        <v>401</v>
      </c>
      <c r="P18" s="158" t="n">
        <v>298</v>
      </c>
      <c r="Q18" s="158" t="n">
        <v>298</v>
      </c>
      <c r="R18" s="158" t="n">
        <v>0</v>
      </c>
      <c r="S18" s="158"/>
      <c r="T18" s="158"/>
      <c r="U18" s="156"/>
      <c r="V18" s="156"/>
      <c r="W18" s="156"/>
      <c r="X18" s="156"/>
      <c r="Y18" s="156"/>
      <c r="Z18" s="156"/>
    </row>
    <row r="19" customFormat="false" ht="14.25" hidden="false" customHeight="true" outlineLevel="0" collapsed="false">
      <c r="A19" s="157" t="n">
        <v>12</v>
      </c>
      <c r="B19" s="161" t="s">
        <v>29</v>
      </c>
      <c r="C19" s="47" t="n">
        <v>4</v>
      </c>
      <c r="D19" s="47" t="n">
        <v>4</v>
      </c>
      <c r="E19" s="47" t="n">
        <v>4</v>
      </c>
      <c r="F19" s="47" t="n">
        <v>4</v>
      </c>
      <c r="G19" s="47" t="n">
        <v>9</v>
      </c>
      <c r="H19" s="47" t="n">
        <v>8</v>
      </c>
      <c r="I19" s="47" t="n">
        <v>8</v>
      </c>
      <c r="J19" s="47" t="n">
        <v>0</v>
      </c>
      <c r="K19" s="47" t="n">
        <v>23</v>
      </c>
      <c r="L19" s="47" t="n">
        <v>23</v>
      </c>
      <c r="M19" s="47" t="n">
        <v>23</v>
      </c>
      <c r="N19" s="47" t="n">
        <v>0</v>
      </c>
      <c r="O19" s="47" t="n">
        <v>200</v>
      </c>
      <c r="P19" s="47" t="n">
        <v>157</v>
      </c>
      <c r="Q19" s="47" t="n">
        <v>157</v>
      </c>
      <c r="R19" s="47" t="n">
        <v>0</v>
      </c>
      <c r="S19" s="47" t="n">
        <v>103699</v>
      </c>
      <c r="T19" s="47" t="n">
        <v>41479</v>
      </c>
      <c r="U19" s="156"/>
      <c r="V19" s="156"/>
      <c r="W19" s="156"/>
      <c r="X19" s="156"/>
      <c r="Y19" s="156"/>
      <c r="Z19" s="156"/>
    </row>
    <row r="20" customFormat="false" ht="14.25" hidden="false" customHeight="true" outlineLevel="0" collapsed="false">
      <c r="A20" s="157" t="n">
        <v>13</v>
      </c>
      <c r="B20" s="36" t="s">
        <v>30</v>
      </c>
      <c r="C20" s="162" t="n">
        <v>11</v>
      </c>
      <c r="D20" s="162" t="n">
        <v>0</v>
      </c>
      <c r="E20" s="162" t="n">
        <v>0</v>
      </c>
      <c r="F20" s="162" t="n">
        <v>0</v>
      </c>
      <c r="G20" s="162" t="n">
        <v>10</v>
      </c>
      <c r="H20" s="162" t="n">
        <v>0</v>
      </c>
      <c r="I20" s="162" t="n">
        <v>0</v>
      </c>
      <c r="J20" s="162" t="n">
        <v>0</v>
      </c>
      <c r="K20" s="162" t="n">
        <v>81</v>
      </c>
      <c r="L20" s="162" t="n">
        <v>31</v>
      </c>
      <c r="M20" s="162" t="n">
        <v>30</v>
      </c>
      <c r="N20" s="162" t="n">
        <v>0</v>
      </c>
      <c r="O20" s="162" t="n">
        <v>416</v>
      </c>
      <c r="P20" s="162" t="n">
        <v>416</v>
      </c>
      <c r="Q20" s="162" t="n">
        <v>416</v>
      </c>
      <c r="R20" s="162" t="n">
        <v>0</v>
      </c>
      <c r="S20" s="162" t="n">
        <v>9281</v>
      </c>
      <c r="T20" s="158"/>
      <c r="U20" s="156"/>
      <c r="V20" s="156"/>
      <c r="W20" s="156"/>
      <c r="X20" s="156"/>
      <c r="Y20" s="156"/>
      <c r="Z20" s="156"/>
    </row>
    <row r="21" customFormat="false" ht="14.25" hidden="false" customHeight="true" outlineLevel="0" collapsed="false">
      <c r="A21" s="157" t="n">
        <v>14</v>
      </c>
      <c r="B21" s="45" t="s">
        <v>31</v>
      </c>
      <c r="C21" s="158" t="n">
        <v>7</v>
      </c>
      <c r="D21" s="158" t="n">
        <v>1</v>
      </c>
      <c r="E21" s="158" t="n">
        <v>1</v>
      </c>
      <c r="F21" s="158" t="n">
        <v>1</v>
      </c>
      <c r="G21" s="158" t="n">
        <v>6</v>
      </c>
      <c r="H21" s="158" t="n">
        <v>1</v>
      </c>
      <c r="I21" s="158" t="n">
        <v>1</v>
      </c>
      <c r="J21" s="158" t="n">
        <v>0</v>
      </c>
      <c r="K21" s="158" t="n">
        <v>40</v>
      </c>
      <c r="L21" s="158" t="n">
        <v>26</v>
      </c>
      <c r="M21" s="158" t="n">
        <v>26</v>
      </c>
      <c r="N21" s="158" t="n">
        <v>0</v>
      </c>
      <c r="O21" s="158" t="n">
        <v>247</v>
      </c>
      <c r="P21" s="158" t="n">
        <v>0</v>
      </c>
      <c r="Q21" s="158" t="n">
        <v>0</v>
      </c>
      <c r="R21" s="158" t="n">
        <v>0</v>
      </c>
      <c r="S21" s="158" t="n">
        <v>7290</v>
      </c>
      <c r="T21" s="158" t="n">
        <v>7240</v>
      </c>
      <c r="U21" s="156"/>
      <c r="V21" s="156"/>
      <c r="W21" s="156"/>
      <c r="X21" s="156"/>
      <c r="Y21" s="156"/>
      <c r="Z21" s="156"/>
    </row>
    <row r="22" customFormat="false" ht="14.25" hidden="false" customHeight="true" outlineLevel="0" collapsed="false">
      <c r="A22" s="157" t="s">
        <v>147</v>
      </c>
      <c r="B22" s="163" t="s">
        <v>32</v>
      </c>
      <c r="C22" s="164" t="n">
        <f aca="false">SUM(C8:C21)</f>
        <v>123</v>
      </c>
      <c r="D22" s="164" t="n">
        <f aca="false">SUM(D8:D21)</f>
        <v>79</v>
      </c>
      <c r="E22" s="164" t="n">
        <f aca="false">SUM(E8:E21)</f>
        <v>79</v>
      </c>
      <c r="F22" s="164" t="n">
        <f aca="false">SUM(F8:F21)</f>
        <v>9</v>
      </c>
      <c r="G22" s="164" t="n">
        <f aca="false">SUM(G8:G21)</f>
        <v>227</v>
      </c>
      <c r="H22" s="164" t="n">
        <f aca="false">SUM(H8:H21)</f>
        <v>163</v>
      </c>
      <c r="I22" s="164" t="n">
        <f aca="false">SUM(I8:I21)</f>
        <v>163</v>
      </c>
      <c r="J22" s="164" t="n">
        <f aca="false">SUM(J8:J21)</f>
        <v>0</v>
      </c>
      <c r="K22" s="164" t="n">
        <f aca="false">SUM(K8:K21)</f>
        <v>848</v>
      </c>
      <c r="L22" s="164" t="n">
        <f aca="false">SUM(L8:L21)</f>
        <v>619</v>
      </c>
      <c r="M22" s="164" t="n">
        <f aca="false">SUM(M8:M21)</f>
        <v>618</v>
      </c>
      <c r="N22" s="164" t="n">
        <f aca="false">SUM(N8:N21)</f>
        <v>0</v>
      </c>
      <c r="O22" s="164" t="n">
        <f aca="false">SUM(O8:O21)</f>
        <v>5415</v>
      </c>
      <c r="P22" s="164" t="n">
        <f aca="false">SUM(P8:P21)</f>
        <v>2249</v>
      </c>
      <c r="Q22" s="164" t="n">
        <f aca="false">SUM(Q8:Q21)</f>
        <v>2249</v>
      </c>
      <c r="R22" s="164" t="n">
        <f aca="false">SUM(R8:R21)</f>
        <v>0</v>
      </c>
      <c r="S22" s="164" t="n">
        <f aca="false">SUM(S8:S21)</f>
        <v>663017</v>
      </c>
      <c r="T22" s="164" t="n">
        <f aca="false">SUM(T8:T21)</f>
        <v>527270</v>
      </c>
      <c r="U22" s="156"/>
      <c r="V22" s="156"/>
      <c r="W22" s="156"/>
      <c r="X22" s="156"/>
      <c r="Y22" s="156"/>
      <c r="Z22" s="156"/>
    </row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</sheetData>
  <mergeCells count="10">
    <mergeCell ref="A3:Z3"/>
    <mergeCell ref="A4:Z4"/>
    <mergeCell ref="A5:A7"/>
    <mergeCell ref="B5:B7"/>
    <mergeCell ref="C5:R5"/>
    <mergeCell ref="S5:T6"/>
    <mergeCell ref="C6:F6"/>
    <mergeCell ref="G6:J6"/>
    <mergeCell ref="K6:N6"/>
    <mergeCell ref="O6:R6"/>
  </mergeCells>
  <conditionalFormatting sqref="D8:D21 R9:R21 F8:F21 H8:H21 J8:J21 L8:L21 N8:N21 P8:P21 T8:T21">
    <cfRule type="expression" priority="2" aboveAverage="0" equalAverage="0" bottom="0" percent="0" rank="0" text="" dxfId="0">
      <formula>D8&gt;C8</formula>
    </cfRule>
  </conditionalFormatting>
  <conditionalFormatting sqref="D9">
    <cfRule type="expression" priority="3" aboveAverage="0" equalAverage="0" bottom="0" percent="0" rank="0" text="" dxfId="1">
      <formula>D9&gt;C9</formula>
    </cfRule>
  </conditionalFormatting>
  <conditionalFormatting sqref="F9">
    <cfRule type="expression" priority="4" aboveAverage="0" equalAverage="0" bottom="0" percent="0" rank="0" text="" dxfId="2">
      <formula>F9&gt;E9</formula>
    </cfRule>
  </conditionalFormatting>
  <conditionalFormatting sqref="H9">
    <cfRule type="expression" priority="5" aboveAverage="0" equalAverage="0" bottom="0" percent="0" rank="0" text="" dxfId="3">
      <formula>H9&gt;G9</formula>
    </cfRule>
  </conditionalFormatting>
  <conditionalFormatting sqref="J9">
    <cfRule type="expression" priority="6" aboveAverage="0" equalAverage="0" bottom="0" percent="0" rank="0" text="" dxfId="4">
      <formula>J9&gt;I9</formula>
    </cfRule>
  </conditionalFormatting>
  <conditionalFormatting sqref="L9">
    <cfRule type="expression" priority="7" aboveAverage="0" equalAverage="0" bottom="0" percent="0" rank="0" text="" dxfId="5">
      <formula>L9&gt;K9</formula>
    </cfRule>
  </conditionalFormatting>
  <conditionalFormatting sqref="N9">
    <cfRule type="expression" priority="8" aboveAverage="0" equalAverage="0" bottom="0" percent="0" rank="0" text="" dxfId="6">
      <formula>N9&gt;M9</formula>
    </cfRule>
  </conditionalFormatting>
  <conditionalFormatting sqref="P9">
    <cfRule type="expression" priority="9" aboveAverage="0" equalAverage="0" bottom="0" percent="0" rank="0" text="" dxfId="7">
      <formula>P9&gt;O9</formula>
    </cfRule>
  </conditionalFormatting>
  <conditionalFormatting sqref="R9">
    <cfRule type="expression" priority="10" aboveAverage="0" equalAverage="0" bottom="0" percent="0" rank="0" text="" dxfId="8">
      <formula>R9&gt;Q9</formula>
    </cfRule>
  </conditionalFormatting>
  <conditionalFormatting sqref="T9">
    <cfRule type="expression" priority="11" aboveAverage="0" equalAverage="0" bottom="0" percent="0" rank="0" text="" dxfId="9">
      <formula>T9&gt;S9</formula>
    </cfRule>
  </conditionalFormatting>
  <conditionalFormatting sqref="D10">
    <cfRule type="expression" priority="12" aboveAverage="0" equalAverage="0" bottom="0" percent="0" rank="0" text="" dxfId="10">
      <formula>D10&gt;C10</formula>
    </cfRule>
  </conditionalFormatting>
  <conditionalFormatting sqref="F10">
    <cfRule type="expression" priority="13" aboveAverage="0" equalAverage="0" bottom="0" percent="0" rank="0" text="" dxfId="11">
      <formula>F10&gt;E10</formula>
    </cfRule>
  </conditionalFormatting>
  <conditionalFormatting sqref="H10">
    <cfRule type="expression" priority="14" aboveAverage="0" equalAverage="0" bottom="0" percent="0" rank="0" text="" dxfId="12">
      <formula>H10&gt;G10</formula>
    </cfRule>
  </conditionalFormatting>
  <conditionalFormatting sqref="J10">
    <cfRule type="expression" priority="15" aboveAverage="0" equalAverage="0" bottom="0" percent="0" rank="0" text="" dxfId="13">
      <formula>J10&gt;I10</formula>
    </cfRule>
  </conditionalFormatting>
  <conditionalFormatting sqref="L10">
    <cfRule type="expression" priority="16" aboveAverage="0" equalAverage="0" bottom="0" percent="0" rank="0" text="" dxfId="14">
      <formula>L10&gt;K10</formula>
    </cfRule>
  </conditionalFormatting>
  <conditionalFormatting sqref="N10">
    <cfRule type="expression" priority="17" aboveAverage="0" equalAverage="0" bottom="0" percent="0" rank="0" text="" dxfId="15">
      <formula>N10&gt;M10</formula>
    </cfRule>
  </conditionalFormatting>
  <conditionalFormatting sqref="P10">
    <cfRule type="expression" priority="18" aboveAverage="0" equalAverage="0" bottom="0" percent="0" rank="0" text="" dxfId="16">
      <formula>P10&gt;O10</formula>
    </cfRule>
  </conditionalFormatting>
  <conditionalFormatting sqref="R10">
    <cfRule type="expression" priority="19" aboveAverage="0" equalAverage="0" bottom="0" percent="0" rank="0" text="" dxfId="17">
      <formula>R10&gt;Q10</formula>
    </cfRule>
  </conditionalFormatting>
  <conditionalFormatting sqref="D11">
    <cfRule type="expression" priority="20" aboveAverage="0" equalAverage="0" bottom="0" percent="0" rank="0" text="" dxfId="18">
      <formula>D11&gt;C11</formula>
    </cfRule>
  </conditionalFormatting>
  <conditionalFormatting sqref="F11">
    <cfRule type="expression" priority="21" aboveAverage="0" equalAverage="0" bottom="0" percent="0" rank="0" text="" dxfId="19">
      <formula>F11&gt;E11</formula>
    </cfRule>
  </conditionalFormatting>
  <conditionalFormatting sqref="H11">
    <cfRule type="expression" priority="22" aboveAverage="0" equalAverage="0" bottom="0" percent="0" rank="0" text="" dxfId="20">
      <formula>H11&gt;G11</formula>
    </cfRule>
  </conditionalFormatting>
  <conditionalFormatting sqref="J11">
    <cfRule type="expression" priority="23" aboveAverage="0" equalAverage="0" bottom="0" percent="0" rank="0" text="" dxfId="21">
      <formula>J11&gt;I11</formula>
    </cfRule>
  </conditionalFormatting>
  <conditionalFormatting sqref="L11">
    <cfRule type="expression" priority="24" aboveAverage="0" equalAverage="0" bottom="0" percent="0" rank="0" text="" dxfId="22">
      <formula>L11&gt;K11</formula>
    </cfRule>
  </conditionalFormatting>
  <conditionalFormatting sqref="N11">
    <cfRule type="expression" priority="25" aboveAverage="0" equalAverage="0" bottom="0" percent="0" rank="0" text="" dxfId="23">
      <formula>N11&gt;M11</formula>
    </cfRule>
  </conditionalFormatting>
  <conditionalFormatting sqref="P11">
    <cfRule type="expression" priority="26" aboveAverage="0" equalAverage="0" bottom="0" percent="0" rank="0" text="" dxfId="24">
      <formula>P11&gt;O11</formula>
    </cfRule>
  </conditionalFormatting>
  <conditionalFormatting sqref="R11">
    <cfRule type="expression" priority="27" aboveAverage="0" equalAverage="0" bottom="0" percent="0" rank="0" text="" dxfId="25">
      <formula>R11&gt;Q11</formula>
    </cfRule>
  </conditionalFormatting>
  <conditionalFormatting sqref="T11">
    <cfRule type="expression" priority="28" aboveAverage="0" equalAverage="0" bottom="0" percent="0" rank="0" text="" dxfId="26">
      <formula>T11&gt;S11</formula>
    </cfRule>
  </conditionalFormatting>
  <conditionalFormatting sqref="D12">
    <cfRule type="expression" priority="29" aboveAverage="0" equalAverage="0" bottom="0" percent="0" rank="0" text="" dxfId="27">
      <formula>D12&gt;C12</formula>
    </cfRule>
  </conditionalFormatting>
  <conditionalFormatting sqref="F12">
    <cfRule type="expression" priority="30" aboveAverage="0" equalAverage="0" bottom="0" percent="0" rank="0" text="" dxfId="28">
      <formula>F12&gt;E12</formula>
    </cfRule>
  </conditionalFormatting>
  <conditionalFormatting sqref="H12">
    <cfRule type="expression" priority="31" aboveAverage="0" equalAverage="0" bottom="0" percent="0" rank="0" text="" dxfId="29">
      <formula>H12&gt;G12</formula>
    </cfRule>
  </conditionalFormatting>
  <conditionalFormatting sqref="J12">
    <cfRule type="expression" priority="32" aboveAverage="0" equalAverage="0" bottom="0" percent="0" rank="0" text="" dxfId="30">
      <formula>J12&gt;I12</formula>
    </cfRule>
  </conditionalFormatting>
  <conditionalFormatting sqref="L12">
    <cfRule type="expression" priority="33" aboveAverage="0" equalAverage="0" bottom="0" percent="0" rank="0" text="" dxfId="31">
      <formula>L12&gt;K12</formula>
    </cfRule>
  </conditionalFormatting>
  <conditionalFormatting sqref="N12">
    <cfRule type="expression" priority="34" aboveAverage="0" equalAverage="0" bottom="0" percent="0" rank="0" text="" dxfId="32">
      <formula>N12&gt;M12</formula>
    </cfRule>
  </conditionalFormatting>
  <conditionalFormatting sqref="P12">
    <cfRule type="expression" priority="35" aboveAverage="0" equalAverage="0" bottom="0" percent="0" rank="0" text="" dxfId="33">
      <formula>P12&gt;O12</formula>
    </cfRule>
  </conditionalFormatting>
  <conditionalFormatting sqref="R12">
    <cfRule type="expression" priority="36" aboveAverage="0" equalAverage="0" bottom="0" percent="0" rank="0" text="" dxfId="34">
      <formula>R12&gt;Q12</formula>
    </cfRule>
  </conditionalFormatting>
  <conditionalFormatting sqref="T12">
    <cfRule type="expression" priority="37" aboveAverage="0" equalAverage="0" bottom="0" percent="0" rank="0" text="" dxfId="35">
      <formula>T12&gt;S12</formula>
    </cfRule>
  </conditionalFormatting>
  <conditionalFormatting sqref="D13 F13 H13 J13 L13 N13 P13 R13 T13">
    <cfRule type="expression" priority="38" aboveAverage="0" equalAverage="0" bottom="0" percent="0" rank="0" text="" dxfId="36">
      <formula>D13&gt;C13</formula>
    </cfRule>
  </conditionalFormatting>
  <conditionalFormatting sqref="D15">
    <cfRule type="expression" priority="39" aboveAverage="0" equalAverage="0" bottom="0" percent="0" rank="0" text="" dxfId="37">
      <formula>D15&gt;C15</formula>
    </cfRule>
  </conditionalFormatting>
  <conditionalFormatting sqref="F15">
    <cfRule type="expression" priority="40" aboveAverage="0" equalAverage="0" bottom="0" percent="0" rank="0" text="" dxfId="38">
      <formula>F15&gt;E15</formula>
    </cfRule>
  </conditionalFormatting>
  <conditionalFormatting sqref="H15">
    <cfRule type="expression" priority="41" aboveAverage="0" equalAverage="0" bottom="0" percent="0" rank="0" text="" dxfId="39">
      <formula>H15&gt;G15</formula>
    </cfRule>
  </conditionalFormatting>
  <conditionalFormatting sqref="J15">
    <cfRule type="expression" priority="42" aboveAverage="0" equalAverage="0" bottom="0" percent="0" rank="0" text="" dxfId="40">
      <formula>J15&gt;I15</formula>
    </cfRule>
  </conditionalFormatting>
  <conditionalFormatting sqref="L15">
    <cfRule type="expression" priority="43" aboveAverage="0" equalAverage="0" bottom="0" percent="0" rank="0" text="" dxfId="41">
      <formula>L15&gt;K15</formula>
    </cfRule>
  </conditionalFormatting>
  <conditionalFormatting sqref="N15">
    <cfRule type="expression" priority="44" aboveAverage="0" equalAverage="0" bottom="0" percent="0" rank="0" text="" dxfId="42">
      <formula>N15&gt;M15</formula>
    </cfRule>
  </conditionalFormatting>
  <conditionalFormatting sqref="P15">
    <cfRule type="expression" priority="45" aboveAverage="0" equalAverage="0" bottom="0" percent="0" rank="0" text="" dxfId="43">
      <formula>P15&gt;O15</formula>
    </cfRule>
  </conditionalFormatting>
  <conditionalFormatting sqref="R15">
    <cfRule type="expression" priority="46" aboveAverage="0" equalAverage="0" bottom="0" percent="0" rank="0" text="" dxfId="44">
      <formula>R15&gt;Q15</formula>
    </cfRule>
  </conditionalFormatting>
  <conditionalFormatting sqref="T15">
    <cfRule type="expression" priority="47" aboveAverage="0" equalAverage="0" bottom="0" percent="0" rank="0" text="" dxfId="45">
      <formula>T15&gt;S15</formula>
    </cfRule>
  </conditionalFormatting>
  <conditionalFormatting sqref="D16">
    <cfRule type="expression" priority="48" aboveAverage="0" equalAverage="0" bottom="0" percent="0" rank="0" text="" dxfId="46">
      <formula>D16&gt;C16</formula>
    </cfRule>
  </conditionalFormatting>
  <conditionalFormatting sqref="F16">
    <cfRule type="expression" priority="49" aboveAverage="0" equalAverage="0" bottom="0" percent="0" rank="0" text="" dxfId="47">
      <formula>F16&gt;E16</formula>
    </cfRule>
  </conditionalFormatting>
  <conditionalFormatting sqref="H16">
    <cfRule type="expression" priority="50" aboveAverage="0" equalAverage="0" bottom="0" percent="0" rank="0" text="" dxfId="48">
      <formula>H16&gt;G16</formula>
    </cfRule>
  </conditionalFormatting>
  <conditionalFormatting sqref="J16">
    <cfRule type="expression" priority="51" aboveAverage="0" equalAverage="0" bottom="0" percent="0" rank="0" text="" dxfId="49">
      <formula>J16&gt;I16</formula>
    </cfRule>
  </conditionalFormatting>
  <conditionalFormatting sqref="L16">
    <cfRule type="expression" priority="52" aboveAverage="0" equalAverage="0" bottom="0" percent="0" rank="0" text="" dxfId="50">
      <formula>L16&gt;K16</formula>
    </cfRule>
  </conditionalFormatting>
  <conditionalFormatting sqref="N16">
    <cfRule type="expression" priority="53" aboveAverage="0" equalAverage="0" bottom="0" percent="0" rank="0" text="" dxfId="51">
      <formula>N16&gt;M16</formula>
    </cfRule>
  </conditionalFormatting>
  <conditionalFormatting sqref="P16">
    <cfRule type="expression" priority="54" aboveAverage="0" equalAverage="0" bottom="0" percent="0" rank="0" text="" dxfId="52">
      <formula>P16&gt;O16</formula>
    </cfRule>
  </conditionalFormatting>
  <conditionalFormatting sqref="R16">
    <cfRule type="expression" priority="55" aboveAverage="0" equalAverage="0" bottom="0" percent="0" rank="0" text="" dxfId="53">
      <formula>R16&gt;Q16</formula>
    </cfRule>
  </conditionalFormatting>
  <conditionalFormatting sqref="D17">
    <cfRule type="expression" priority="56" aboveAverage="0" equalAverage="0" bottom="0" percent="0" rank="0" text="" dxfId="54">
      <formula>D17&gt;C17</formula>
    </cfRule>
  </conditionalFormatting>
  <conditionalFormatting sqref="F17">
    <cfRule type="expression" priority="57" aboveAverage="0" equalAverage="0" bottom="0" percent="0" rank="0" text="" dxfId="55">
      <formula>F17&gt;E17</formula>
    </cfRule>
  </conditionalFormatting>
  <conditionalFormatting sqref="H17">
    <cfRule type="expression" priority="58" aboveAverage="0" equalAverage="0" bottom="0" percent="0" rank="0" text="" dxfId="56">
      <formula>H17&gt;G17</formula>
    </cfRule>
  </conditionalFormatting>
  <conditionalFormatting sqref="J17">
    <cfRule type="expression" priority="59" aboveAverage="0" equalAverage="0" bottom="0" percent="0" rank="0" text="" dxfId="57">
      <formula>J17&gt;I17</formula>
    </cfRule>
  </conditionalFormatting>
  <conditionalFormatting sqref="L17">
    <cfRule type="expression" priority="60" aboveAverage="0" equalAverage="0" bottom="0" percent="0" rank="0" text="" dxfId="58">
      <formula>L17&gt;K17</formula>
    </cfRule>
  </conditionalFormatting>
  <conditionalFormatting sqref="N17">
    <cfRule type="expression" priority="61" aboveAverage="0" equalAverage="0" bottom="0" percent="0" rank="0" text="" dxfId="59">
      <formula>N17&gt;M17</formula>
    </cfRule>
  </conditionalFormatting>
  <conditionalFormatting sqref="P17">
    <cfRule type="expression" priority="62" aboveAverage="0" equalAverage="0" bottom="0" percent="0" rank="0" text="" dxfId="60">
      <formula>P17&gt;O17</formula>
    </cfRule>
  </conditionalFormatting>
  <conditionalFormatting sqref="R17">
    <cfRule type="expression" priority="63" aboveAverage="0" equalAverage="0" bottom="0" percent="0" rank="0" text="" dxfId="61">
      <formula>R17&gt;Q17</formula>
    </cfRule>
  </conditionalFormatting>
  <conditionalFormatting sqref="T17">
    <cfRule type="expression" priority="64" aboveAverage="0" equalAverage="0" bottom="0" percent="0" rank="0" text="" dxfId="62">
      <formula>T17&gt;S17</formula>
    </cfRule>
  </conditionalFormatting>
  <conditionalFormatting sqref="D18">
    <cfRule type="expression" priority="65" aboveAverage="0" equalAverage="0" bottom="0" percent="0" rank="0" text="" dxfId="63">
      <formula>D18&gt;C18</formula>
    </cfRule>
  </conditionalFormatting>
  <conditionalFormatting sqref="F18">
    <cfRule type="expression" priority="66" aboveAverage="0" equalAverage="0" bottom="0" percent="0" rank="0" text="" dxfId="64">
      <formula>F18&gt;E18</formula>
    </cfRule>
  </conditionalFormatting>
  <conditionalFormatting sqref="H18">
    <cfRule type="expression" priority="67" aboveAverage="0" equalAverage="0" bottom="0" percent="0" rank="0" text="" dxfId="65">
      <formula>H18&gt;G18</formula>
    </cfRule>
  </conditionalFormatting>
  <conditionalFormatting sqref="J18">
    <cfRule type="expression" priority="68" aboveAverage="0" equalAverage="0" bottom="0" percent="0" rank="0" text="" dxfId="66">
      <formula>J18&gt;I18</formula>
    </cfRule>
  </conditionalFormatting>
  <conditionalFormatting sqref="L18">
    <cfRule type="expression" priority="69" aboveAverage="0" equalAverage="0" bottom="0" percent="0" rank="0" text="" dxfId="67">
      <formula>L18&gt;K18</formula>
    </cfRule>
  </conditionalFormatting>
  <conditionalFormatting sqref="N18">
    <cfRule type="expression" priority="70" aboveAverage="0" equalAverage="0" bottom="0" percent="0" rank="0" text="" dxfId="68">
      <formula>N18&gt;M18</formula>
    </cfRule>
  </conditionalFormatting>
  <conditionalFormatting sqref="P18">
    <cfRule type="expression" priority="71" aboveAverage="0" equalAverage="0" bottom="0" percent="0" rank="0" text="" dxfId="69">
      <formula>P18&gt;O18</formula>
    </cfRule>
  </conditionalFormatting>
  <conditionalFormatting sqref="R18">
    <cfRule type="expression" priority="72" aboveAverage="0" equalAverage="0" bottom="0" percent="0" rank="0" text="" dxfId="70">
      <formula>R18&gt;Q18</formula>
    </cfRule>
  </conditionalFormatting>
  <conditionalFormatting sqref="D19">
    <cfRule type="expression" priority="73" aboveAverage="0" equalAverage="0" bottom="0" percent="0" rank="0" text="" dxfId="71">
      <formula>D19&gt;C19</formula>
    </cfRule>
  </conditionalFormatting>
  <conditionalFormatting sqref="F19">
    <cfRule type="expression" priority="74" aboveAverage="0" equalAverage="0" bottom="0" percent="0" rank="0" text="" dxfId="72">
      <formula>F19&gt;E19</formula>
    </cfRule>
  </conditionalFormatting>
  <conditionalFormatting sqref="H19">
    <cfRule type="expression" priority="75" aboveAverage="0" equalAverage="0" bottom="0" percent="0" rank="0" text="" dxfId="73">
      <formula>H19&gt;G19</formula>
    </cfRule>
  </conditionalFormatting>
  <conditionalFormatting sqref="J19">
    <cfRule type="expression" priority="76" aboveAverage="0" equalAverage="0" bottom="0" percent="0" rank="0" text="" dxfId="74">
      <formula>J19&gt;I19</formula>
    </cfRule>
  </conditionalFormatting>
  <conditionalFormatting sqref="L19">
    <cfRule type="expression" priority="77" aboveAverage="0" equalAverage="0" bottom="0" percent="0" rank="0" text="" dxfId="75">
      <formula>L19&gt;K19</formula>
    </cfRule>
  </conditionalFormatting>
  <conditionalFormatting sqref="N19">
    <cfRule type="expression" priority="78" aboveAverage="0" equalAverage="0" bottom="0" percent="0" rank="0" text="" dxfId="76">
      <formula>N19&gt;M19</formula>
    </cfRule>
  </conditionalFormatting>
  <conditionalFormatting sqref="P19">
    <cfRule type="expression" priority="79" aboveAverage="0" equalAverage="0" bottom="0" percent="0" rank="0" text="" dxfId="77">
      <formula>P19&gt;O19</formula>
    </cfRule>
  </conditionalFormatting>
  <conditionalFormatting sqref="R19">
    <cfRule type="expression" priority="80" aboveAverage="0" equalAverage="0" bottom="0" percent="0" rank="0" text="" dxfId="78">
      <formula>R19&gt;Q19</formula>
    </cfRule>
  </conditionalFormatting>
  <conditionalFormatting sqref="T19">
    <cfRule type="expression" priority="81" aboveAverage="0" equalAverage="0" bottom="0" percent="0" rank="0" text="" dxfId="79">
      <formula>T19&gt;S19</formula>
    </cfRule>
  </conditionalFormatting>
  <conditionalFormatting sqref="T20">
    <cfRule type="expression" priority="82" aboveAverage="0" equalAverage="0" bottom="0" percent="0" rank="0" text="" dxfId="80">
      <formula>T20&gt;S20</formula>
    </cfRule>
  </conditionalFormatting>
  <conditionalFormatting sqref="D21">
    <cfRule type="expression" priority="83" aboveAverage="0" equalAverage="0" bottom="0" percent="0" rank="0" text="" dxfId="81">
      <formula>D21&gt;C21</formula>
    </cfRule>
  </conditionalFormatting>
  <conditionalFormatting sqref="F21">
    <cfRule type="expression" priority="84" aboveAverage="0" equalAverage="0" bottom="0" percent="0" rank="0" text="" dxfId="82">
      <formula>F21&gt;E21</formula>
    </cfRule>
  </conditionalFormatting>
  <conditionalFormatting sqref="H21">
    <cfRule type="expression" priority="85" aboveAverage="0" equalAverage="0" bottom="0" percent="0" rank="0" text="" dxfId="83">
      <formula>H21&gt;G21</formula>
    </cfRule>
  </conditionalFormatting>
  <conditionalFormatting sqref="J21">
    <cfRule type="expression" priority="86" aboveAverage="0" equalAverage="0" bottom="0" percent="0" rank="0" text="" dxfId="84">
      <formula>J21&gt;I21</formula>
    </cfRule>
  </conditionalFormatting>
  <conditionalFormatting sqref="L21">
    <cfRule type="expression" priority="87" aboveAverage="0" equalAverage="0" bottom="0" percent="0" rank="0" text="" dxfId="85">
      <formula>L21&gt;K21</formula>
    </cfRule>
  </conditionalFormatting>
  <conditionalFormatting sqref="N21">
    <cfRule type="expression" priority="88" aboveAverage="0" equalAverage="0" bottom="0" percent="0" rank="0" text="" dxfId="86">
      <formula>N21&gt;M21</formula>
    </cfRule>
  </conditionalFormatting>
  <conditionalFormatting sqref="P21">
    <cfRule type="expression" priority="89" aboveAverage="0" equalAverage="0" bottom="0" percent="0" rank="0" text="" dxfId="87">
      <formula>P21&gt;O21</formula>
    </cfRule>
  </conditionalFormatting>
  <conditionalFormatting sqref="R21">
    <cfRule type="expression" priority="90" aboveAverage="0" equalAverage="0" bottom="0" percent="0" rank="0" text="" dxfId="88">
      <formula>R21&gt;Q21</formula>
    </cfRule>
  </conditionalFormatting>
  <conditionalFormatting sqref="T21">
    <cfRule type="expression" priority="91" aboveAverage="0" equalAverage="0" bottom="0" percent="0" rank="0" text="" dxfId="89">
      <formula>T21&gt;S21</formula>
    </cfRule>
  </conditionalFormatting>
  <conditionalFormatting sqref="D14">
    <cfRule type="expression" priority="92" aboveAverage="0" equalAverage="0" bottom="0" percent="0" rank="0" text="" dxfId="90">
      <formula>D14&gt;C14</formula>
    </cfRule>
  </conditionalFormatting>
  <conditionalFormatting sqref="F14">
    <cfRule type="expression" priority="93" aboveAverage="0" equalAverage="0" bottom="0" percent="0" rank="0" text="" dxfId="91">
      <formula>F14&gt;E14</formula>
    </cfRule>
  </conditionalFormatting>
  <conditionalFormatting sqref="H14">
    <cfRule type="expression" priority="94" aboveAverage="0" equalAverage="0" bottom="0" percent="0" rank="0" text="" dxfId="92">
      <formula>H14&gt;G14</formula>
    </cfRule>
  </conditionalFormatting>
  <conditionalFormatting sqref="J14">
    <cfRule type="expression" priority="95" aboveAverage="0" equalAverage="0" bottom="0" percent="0" rank="0" text="" dxfId="93">
      <formula>J14&gt;I14</formula>
    </cfRule>
  </conditionalFormatting>
  <conditionalFormatting sqref="L14">
    <cfRule type="expression" priority="96" aboveAverage="0" equalAverage="0" bottom="0" percent="0" rank="0" text="" dxfId="94">
      <formula>L14&gt;K14</formula>
    </cfRule>
  </conditionalFormatting>
  <conditionalFormatting sqref="N14">
    <cfRule type="expression" priority="97" aboveAverage="0" equalAverage="0" bottom="0" percent="0" rank="0" text="" dxfId="95">
      <formula>N14&gt;M14</formula>
    </cfRule>
  </conditionalFormatting>
  <conditionalFormatting sqref="P14">
    <cfRule type="expression" priority="98" aboveAverage="0" equalAverage="0" bottom="0" percent="0" rank="0" text="" dxfId="96">
      <formula>P14&gt;O14</formula>
    </cfRule>
  </conditionalFormatting>
  <conditionalFormatting sqref="R14">
    <cfRule type="expression" priority="99" aboveAverage="0" equalAverage="0" bottom="0" percent="0" rank="0" text="" dxfId="97">
      <formula>R14&gt;Q14</formula>
    </cfRule>
  </conditionalFormatting>
  <conditionalFormatting sqref="T14">
    <cfRule type="expression" priority="100" aboveAverage="0" equalAverage="0" bottom="0" percent="0" rank="0" text="" dxfId="98">
      <formula>T14&gt;S14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2023-06-05T13:48:56Z</dcterms:created>
  <dc:creator/>
  <dc:description/>
  <dc:language>en-IN</dc:language>
  <cp:lastModifiedBy>hp</cp:lastModifiedBy>
  <cp:lastPrinted>2022-11-09T07:05:17Z</cp:lastPrinted>
  <dcterms:modified xsi:type="dcterms:W3CDTF">2023-05-27T17:19:23Z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2a912c751c74461a93941a654c8b3302_x0000__x0000__x0000_</vt:lpwstr>
  </property>
</Properties>
</file>